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5 PROYECTOS\1 EN EJECUCION\8 DNP - COMPLEJO HOSPITALARIO ENGATIVA\Contrato OPEBSA\OBSERVACIONES\Para subir\"/>
    </mc:Choice>
  </mc:AlternateContent>
  <xr:revisionPtr revIDLastSave="0" documentId="8_{79190E71-3D24-4E9E-BDFF-9139E42323C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loque 1" sheetId="3" r:id="rId1"/>
    <sheet name="Bloque 2" sheetId="4" r:id="rId2"/>
    <sheet name="Bloque 3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3" l="1"/>
  <c r="G46" i="3" l="1"/>
  <c r="G47" i="3"/>
  <c r="G36" i="4"/>
  <c r="G35" i="4"/>
  <c r="G34" i="4"/>
  <c r="G33" i="4"/>
  <c r="G32" i="4"/>
  <c r="G31" i="4"/>
  <c r="G30" i="4"/>
  <c r="G29" i="4"/>
  <c r="G28" i="4"/>
  <c r="G19" i="4"/>
  <c r="G20" i="4"/>
  <c r="G21" i="4"/>
  <c r="E33" i="3" l="1"/>
  <c r="G79" i="5"/>
  <c r="G78" i="5"/>
  <c r="G77" i="5"/>
  <c r="G76" i="5"/>
  <c r="G75" i="5"/>
  <c r="G74" i="5"/>
  <c r="G73" i="5"/>
  <c r="G71" i="5"/>
  <c r="G70" i="5"/>
  <c r="G69" i="5"/>
  <c r="G67" i="5"/>
  <c r="G66" i="5"/>
  <c r="G65" i="5"/>
  <c r="G64" i="5"/>
  <c r="G62" i="5"/>
  <c r="G61" i="5"/>
  <c r="G60" i="5"/>
  <c r="G59" i="5"/>
  <c r="G57" i="5"/>
  <c r="G55" i="5"/>
  <c r="E53" i="5"/>
  <c r="G52" i="5"/>
  <c r="G51" i="5"/>
  <c r="G50" i="5"/>
  <c r="G49" i="5"/>
  <c r="G48" i="5"/>
  <c r="G46" i="5"/>
  <c r="G45" i="5"/>
  <c r="G44" i="5"/>
  <c r="G43" i="5"/>
  <c r="G40" i="5"/>
  <c r="G39" i="5"/>
  <c r="G37" i="5"/>
  <c r="G36" i="5"/>
  <c r="G34" i="5"/>
  <c r="G33" i="5" s="1"/>
  <c r="G32" i="5"/>
  <c r="G31" i="5"/>
  <c r="G28" i="5"/>
  <c r="G27" i="5"/>
  <c r="G26" i="5"/>
  <c r="E29" i="5"/>
  <c r="G23" i="5"/>
  <c r="G22" i="5"/>
  <c r="G21" i="5"/>
  <c r="G20" i="5"/>
  <c r="G19" i="5"/>
  <c r="G18" i="5"/>
  <c r="G17" i="5"/>
  <c r="G16" i="5"/>
  <c r="G15" i="5"/>
  <c r="G13" i="5"/>
  <c r="G12" i="5" s="1"/>
  <c r="G11" i="5"/>
  <c r="G10" i="5" s="1"/>
  <c r="G9" i="5"/>
  <c r="G8" i="5"/>
  <c r="G99" i="4"/>
  <c r="G98" i="4"/>
  <c r="G97" i="4"/>
  <c r="G96" i="4"/>
  <c r="G95" i="4"/>
  <c r="G94" i="4"/>
  <c r="G92" i="4"/>
  <c r="G91" i="4"/>
  <c r="G90" i="4"/>
  <c r="G88" i="4"/>
  <c r="G87" i="4"/>
  <c r="G86" i="4"/>
  <c r="G85" i="4"/>
  <c r="G83" i="4"/>
  <c r="G81" i="4"/>
  <c r="E79" i="4"/>
  <c r="G78" i="4"/>
  <c r="G76" i="4"/>
  <c r="G75" i="4"/>
  <c r="G74" i="4"/>
  <c r="G73" i="4"/>
  <c r="G72" i="4"/>
  <c r="G71" i="4"/>
  <c r="G70" i="4"/>
  <c r="G68" i="4"/>
  <c r="G67" i="4"/>
  <c r="G66" i="4"/>
  <c r="G65" i="4"/>
  <c r="G64" i="4"/>
  <c r="G63" i="4"/>
  <c r="G62" i="4"/>
  <c r="G59" i="4"/>
  <c r="G58" i="4"/>
  <c r="G57" i="4"/>
  <c r="G55" i="4"/>
  <c r="G54" i="4"/>
  <c r="G52" i="4"/>
  <c r="G51" i="4" s="1"/>
  <c r="G50" i="4"/>
  <c r="G49" i="4"/>
  <c r="G46" i="4"/>
  <c r="G45" i="4"/>
  <c r="G44" i="4"/>
  <c r="G42" i="4"/>
  <c r="E47" i="4"/>
  <c r="G39" i="4"/>
  <c r="G38" i="4" s="1"/>
  <c r="G37" i="4"/>
  <c r="G27" i="4"/>
  <c r="G26" i="4"/>
  <c r="G25" i="4"/>
  <c r="G24" i="4"/>
  <c r="G23" i="4"/>
  <c r="G22" i="4"/>
  <c r="G18" i="4"/>
  <c r="G17" i="4"/>
  <c r="G16" i="4"/>
  <c r="G14" i="4"/>
  <c r="G13" i="4"/>
  <c r="G12" i="4"/>
  <c r="G10" i="4"/>
  <c r="G9" i="4"/>
  <c r="G8" i="4"/>
  <c r="G74" i="3"/>
  <c r="G73" i="3"/>
  <c r="G65" i="3"/>
  <c r="G64" i="3"/>
  <c r="G62" i="3"/>
  <c r="G61" i="3"/>
  <c r="G57" i="3"/>
  <c r="G56" i="3"/>
  <c r="G55" i="3"/>
  <c r="G54" i="3"/>
  <c r="G53" i="3"/>
  <c r="G92" i="3"/>
  <c r="G90" i="3"/>
  <c r="G87" i="3"/>
  <c r="G86" i="3"/>
  <c r="G85" i="3"/>
  <c r="G83" i="3"/>
  <c r="G82" i="3"/>
  <c r="G81" i="3"/>
  <c r="G80" i="3"/>
  <c r="G78" i="3"/>
  <c r="G76" i="3"/>
  <c r="G71" i="3"/>
  <c r="G70" i="3"/>
  <c r="G48" i="3"/>
  <c r="G44" i="3"/>
  <c r="G43" i="3"/>
  <c r="G41" i="3"/>
  <c r="G34" i="3"/>
  <c r="G31" i="3"/>
  <c r="G30" i="3" s="1"/>
  <c r="G29" i="3"/>
  <c r="G28" i="3"/>
  <c r="G27" i="3"/>
  <c r="G26" i="3"/>
  <c r="G25" i="3"/>
  <c r="G24" i="3"/>
  <c r="G23" i="3"/>
  <c r="G22" i="3"/>
  <c r="G21" i="3"/>
  <c r="G20" i="3"/>
  <c r="G15" i="3"/>
  <c r="G16" i="3"/>
  <c r="G17" i="3"/>
  <c r="G18" i="3"/>
  <c r="G14" i="3"/>
  <c r="G60" i="3"/>
  <c r="E35" i="3"/>
  <c r="G53" i="5" l="1"/>
  <c r="G41" i="5" s="1"/>
  <c r="G54" i="5"/>
  <c r="G72" i="5"/>
  <c r="G14" i="5"/>
  <c r="G56" i="5"/>
  <c r="G63" i="5"/>
  <c r="G25" i="5"/>
  <c r="G56" i="4"/>
  <c r="G53" i="4"/>
  <c r="G47" i="4"/>
  <c r="G11" i="4"/>
  <c r="G79" i="4"/>
  <c r="G60" i="4" s="1"/>
  <c r="G41" i="4"/>
  <c r="G43" i="4"/>
  <c r="G75" i="3"/>
  <c r="G19" i="3"/>
  <c r="G58" i="5"/>
  <c r="G30" i="5"/>
  <c r="G35" i="5"/>
  <c r="G7" i="5"/>
  <c r="G29" i="5"/>
  <c r="G38" i="5"/>
  <c r="G68" i="5"/>
  <c r="G15" i="4"/>
  <c r="G84" i="4"/>
  <c r="G48" i="4"/>
  <c r="G93" i="4"/>
  <c r="G82" i="4"/>
  <c r="G7" i="4"/>
  <c r="G80" i="4"/>
  <c r="G89" i="4"/>
  <c r="G35" i="3"/>
  <c r="E36" i="3"/>
  <c r="G36" i="3" s="1"/>
  <c r="G33" i="3"/>
  <c r="G72" i="3"/>
  <c r="G45" i="3"/>
  <c r="G13" i="3"/>
  <c r="G79" i="3"/>
  <c r="G84" i="3"/>
  <c r="G69" i="3"/>
  <c r="G42" i="3"/>
  <c r="G40" i="3"/>
  <c r="G24" i="5" l="1"/>
  <c r="G80" i="5" s="1"/>
  <c r="G40" i="4"/>
  <c r="G100" i="4" s="1"/>
  <c r="G32" i="3"/>
  <c r="G94" i="3"/>
  <c r="G93" i="3"/>
  <c r="G91" i="3"/>
  <c r="G89" i="3"/>
  <c r="E68" i="3"/>
  <c r="G68" i="3" s="1"/>
  <c r="G67" i="3"/>
  <c r="G59" i="3"/>
  <c r="G52" i="3"/>
  <c r="G51" i="3"/>
  <c r="G39" i="3"/>
  <c r="G38" i="3"/>
  <c r="G12" i="3"/>
  <c r="G11" i="3"/>
  <c r="G10" i="3"/>
  <c r="G9" i="3"/>
  <c r="G8" i="3"/>
  <c r="G77" i="3" l="1"/>
  <c r="G7" i="3"/>
  <c r="G37" i="3"/>
  <c r="G88" i="3"/>
  <c r="G49" i="3"/>
  <c r="G95" i="3" l="1"/>
</calcChain>
</file>

<file path=xl/sharedStrings.xml><?xml version="1.0" encoding="utf-8"?>
<sst xmlns="http://schemas.openxmlformats.org/spreadsheetml/2006/main" count="495" uniqueCount="165">
  <si>
    <t>UNIDAD</t>
  </si>
  <si>
    <t>CANTIDAD</t>
  </si>
  <si>
    <t>UNITARIO</t>
  </si>
  <si>
    <t>TOTAL</t>
  </si>
  <si>
    <t>m</t>
  </si>
  <si>
    <t>un</t>
  </si>
  <si>
    <t>DESCRIPCIÓN</t>
  </si>
  <si>
    <t>ITEM</t>
  </si>
  <si>
    <t>FORMATO DE PRECIOS UNITARIOS</t>
  </si>
  <si>
    <t>Proyecto:</t>
  </si>
  <si>
    <t>Doc-Fecha:</t>
  </si>
  <si>
    <t>2019-1</t>
  </si>
  <si>
    <t>Versión</t>
  </si>
  <si>
    <t>m2</t>
  </si>
  <si>
    <t>Und</t>
  </si>
  <si>
    <t>Glb</t>
  </si>
  <si>
    <t>Montaje de Rejillas y Difusores</t>
  </si>
  <si>
    <t>Difusores de Suministro</t>
  </si>
  <si>
    <t>Rejillas de Extracción y/o Retorno</t>
  </si>
  <si>
    <t>Persianas de Toma y Descarga de Aire</t>
  </si>
  <si>
    <t>Módulo</t>
  </si>
  <si>
    <t>Montaje unidades de ventilación</t>
  </si>
  <si>
    <t>Ingeniería y supervisión de Obra (Solo cuando es con IVA)</t>
  </si>
  <si>
    <t>1  UNIDADES ACONDICIONADORAS DE DOBLE PARED DE REFRIGERANTE VARIABLE</t>
  </si>
  <si>
    <t>2  UNIDADES EXTERIORES DE REFRIGERANTE VARIABLE (HEAT PUMP)</t>
  </si>
  <si>
    <t>3/8" Tipo L</t>
  </si>
  <si>
    <t>1/2" Tipo L</t>
  </si>
  <si>
    <t>3/4" Tipo L</t>
  </si>
  <si>
    <t>5/8" Tipo L</t>
  </si>
  <si>
    <t>1 1/8" Tipo K</t>
  </si>
  <si>
    <t>1 3/8" Tipo K</t>
  </si>
  <si>
    <t>Branches de Conexión</t>
  </si>
  <si>
    <t>Protección para Tuberías a la Intemperie</t>
  </si>
  <si>
    <t>Calibre 24 (0,55mm)</t>
  </si>
  <si>
    <t>Callibre 22 (0,70 mm)</t>
  </si>
  <si>
    <t>Duct Wrap 1,5" espesor</t>
  </si>
  <si>
    <t>6" Diámetro</t>
  </si>
  <si>
    <t>8" Diámetro</t>
  </si>
  <si>
    <t>10" Diámetro</t>
  </si>
  <si>
    <t>DE 48" X 24"</t>
  </si>
  <si>
    <t>Transductor diferencial de Presión con pantalla.</t>
  </si>
  <si>
    <t>Software de Monitoreo Web, de ambiente gráfico</t>
  </si>
  <si>
    <t>Servidor del Sistema</t>
  </si>
  <si>
    <t>Módulo Integrador de Señales BACnet</t>
  </si>
  <si>
    <t>Red de comunicaciones del Sistema VRF</t>
  </si>
  <si>
    <t>Cableado de Controles Alámbricos VRF</t>
  </si>
  <si>
    <t>Interfase del sistema VRF a protocolo BACnet-TCP-IP</t>
  </si>
  <si>
    <t>Cableado entre módulos de control de equipos</t>
  </si>
  <si>
    <t>Controles de Temperatura Alámbricos para VRF</t>
  </si>
  <si>
    <t>13  CONTROLES DEL SISTEMA VRF</t>
  </si>
  <si>
    <t>Refrigerante R-410 A</t>
  </si>
  <si>
    <t>Aceite Sintético, aprobado por fabricante de VRF</t>
  </si>
  <si>
    <t>Nitrógeno</t>
  </si>
  <si>
    <t>m3</t>
  </si>
  <si>
    <t>litro</t>
  </si>
  <si>
    <t>Libra</t>
  </si>
  <si>
    <t>Instalación Unidades Exteriores UCO-1,  UCO-2</t>
  </si>
  <si>
    <t>Montaje unidades acondicionadoras</t>
  </si>
  <si>
    <t>Cableado de Sensores y Actuadores externos</t>
  </si>
  <si>
    <t>Programación y configuración de los sistemas de control del VRF y BMS.</t>
  </si>
  <si>
    <t>HOSPITAL DE ENGATIVÁ  Bloque 1              (Quirúrgico e Imágenes Diagnósticas)</t>
  </si>
  <si>
    <t>JCX21-147         10 de Septiembre de 2021</t>
  </si>
  <si>
    <t>Unidad UMA-01, Sala de Cirugía 1</t>
  </si>
  <si>
    <t>Unidad UMA-02, Sala de Cirugía 2</t>
  </si>
  <si>
    <t>Unidad UMA-03, Sala de Cirugía 3</t>
  </si>
  <si>
    <t>Unidad UMA-09, Corredor ascéptico</t>
  </si>
  <si>
    <t>Unidad UMA-10, Imegenología</t>
  </si>
  <si>
    <t>Unidad UCA-01, Sala de Cirugía 1</t>
  </si>
  <si>
    <t>Unidad UCA-02, Sala de Cirugía 2</t>
  </si>
  <si>
    <t>Unidad UCA-03, Sala de Cirugía 3</t>
  </si>
  <si>
    <t>Unidad UCA-09, Corredor ascéptico</t>
  </si>
  <si>
    <t>Unidad UCA-10, Imegenología</t>
  </si>
  <si>
    <t>Unidad UVS-01, Imágenes Diagnósticas</t>
  </si>
  <si>
    <t>Unidad UVS-02, Cuartos de Recuperación</t>
  </si>
  <si>
    <t>Unidad UVS-03, Imagenología</t>
  </si>
  <si>
    <t>Unidad UVE-01, Sala de Cirugía 1</t>
  </si>
  <si>
    <t>Unidad UVE-02, Sala de Cirugía 2</t>
  </si>
  <si>
    <t>Unidad UVE-03, Sala de Cirugía 3</t>
  </si>
  <si>
    <t>Unidad UVE-29, Corredor ascéptico</t>
  </si>
  <si>
    <t>Unidad UVE-04, Recuperación</t>
  </si>
  <si>
    <t>Unidad UVE-05, Baños e Imagenología</t>
  </si>
  <si>
    <t>Unidad UVE-06, Imagenología</t>
  </si>
  <si>
    <t>Equipo de Precisión 5 TR o superior</t>
  </si>
  <si>
    <t>4  UNIDADES VENTILADORAS DE DOBLE PARED</t>
  </si>
  <si>
    <t>3  AIRE ACONDICIONADO DE PRECISIÓN</t>
  </si>
  <si>
    <t>8  AISLAMIENTO PARA CONDUCTOS METÁLICOS, DUCT WRAP</t>
  </si>
  <si>
    <t>5  VENTILADORES EXTRACTORES TIPO PLAFON</t>
  </si>
  <si>
    <t>6  TUBERÍA DE REFRIGERANTE</t>
  </si>
  <si>
    <t>7 CONDUCTOS EN LÁMINA DE ACERO GALVANIZADO</t>
  </si>
  <si>
    <t>9  AISLAMIENTO INTERNO PARA CONDUCTOS METÁLICOS, DUCT LINNER</t>
  </si>
  <si>
    <t>Duct Linner 1" espesor</t>
  </si>
  <si>
    <t>Recubriemiento externo para ducto Tech Protection</t>
  </si>
  <si>
    <t>10  CONDUCTOS FLEXIBLES PRE AISLADOS TÉRMICAMENTE</t>
  </si>
  <si>
    <t>Extractores individuales tipo plafón, 100 CFM</t>
  </si>
  <si>
    <t>11  DIFUSORES, REJILLAS Y PERSIANAS</t>
  </si>
  <si>
    <t>12  FILTROS TERMINALES 99,99%</t>
  </si>
  <si>
    <t>14  TABLEROS ELECTRICOS</t>
  </si>
  <si>
    <t>TC-1, Tablero Eléctrico Bloque 1</t>
  </si>
  <si>
    <t>TC-2, Tablero Eléctrico Bloque 2</t>
  </si>
  <si>
    <t>TC-3, Tablero Eléctrico Bloque 3</t>
  </si>
  <si>
    <t>15  SISTEMA CENTRAL DE MONITOREO Y CONTROL DIRECTO DIGITAL (BMS)</t>
  </si>
  <si>
    <t>16  ACOMETIDAS DE DATOS Y CONTROL</t>
  </si>
  <si>
    <t>17  REFRIGERANTE, ACEITE Y NITRÓGENO</t>
  </si>
  <si>
    <t>18  MONTAJE, ARRANQUE E INGENIERÍA</t>
  </si>
  <si>
    <t>Montaje equipo de precisión</t>
  </si>
  <si>
    <t>4 x 4</t>
  </si>
  <si>
    <t>6 x 6</t>
  </si>
  <si>
    <t>8 x 6</t>
  </si>
  <si>
    <t>8 x 8</t>
  </si>
  <si>
    <t>10 x 10</t>
  </si>
  <si>
    <t>12 x 12</t>
  </si>
  <si>
    <t>14 x 14</t>
  </si>
  <si>
    <t>12 x 10</t>
  </si>
  <si>
    <t>10 x 8</t>
  </si>
  <si>
    <t>6 x 4</t>
  </si>
  <si>
    <t>Tablero de Conmutación para Sala de Cirugía</t>
  </si>
  <si>
    <t xml:space="preserve">Izaje de equipos y andamios para montaje </t>
  </si>
  <si>
    <t>SUBTOTAL BLOQUE 1:</t>
  </si>
  <si>
    <t>SUBTOTAL BLOQUE 3:</t>
  </si>
  <si>
    <t>SUBTOTAL BLOQUE 2:</t>
  </si>
  <si>
    <t>Unidad UMA-04, UCI Adultos</t>
  </si>
  <si>
    <t>Unidad UMA-05, Unid Cuidados Intermedios</t>
  </si>
  <si>
    <t>Unidad UMA-06, UCI e Intermedios Neonatal</t>
  </si>
  <si>
    <t>Unidad UCA-04, UCI Adultos</t>
  </si>
  <si>
    <t>Unidad UCA-05, Unid Cuidados Intermedios</t>
  </si>
  <si>
    <t>Unidad UCA-06, UCI e Intermedios Neonatal</t>
  </si>
  <si>
    <t>HOSPITAL DE ENGATIVÁ  Bloque 2                          (UCI y Hospitalización)</t>
  </si>
  <si>
    <t>Unidad UVS-04, Hospitalización</t>
  </si>
  <si>
    <t>Unidad UVS-05, Recepc. E Información</t>
  </si>
  <si>
    <t>Unidad UVS-06, Zonas de Descanso</t>
  </si>
  <si>
    <t>Unidad UVS-07, Recp. E Información</t>
  </si>
  <si>
    <t>Unidad UVS-08, Hospitalización</t>
  </si>
  <si>
    <t>Unidad UVS-09, Hospitalización</t>
  </si>
  <si>
    <t>Unidad UVE-07, Trabajo Sucio.</t>
  </si>
  <si>
    <t>Unidad UVE-08, UCI Pediátrica.</t>
  </si>
  <si>
    <t>Unidad UVE-09, Cuidados Intermedios Adultos</t>
  </si>
  <si>
    <t>Unidad UVE-10, UCI Adultos</t>
  </si>
  <si>
    <t>Unidad UVE-11, Trabajo Sucio</t>
  </si>
  <si>
    <t>Unidad UVE-12, Baños Piso 1</t>
  </si>
  <si>
    <t>Unidad UVE-13, Trabajo sucio Piso 1</t>
  </si>
  <si>
    <t>Unidad UVE-14, Trabajo sucio Piso 2</t>
  </si>
  <si>
    <t>Unidad UVE-15, Baños</t>
  </si>
  <si>
    <t>Unidad UVE-18, Hospitalización</t>
  </si>
  <si>
    <t>Unidad UVE-16, UCI Neonatal</t>
  </si>
  <si>
    <t>Unidad UVE-17, Baños</t>
  </si>
  <si>
    <t>Unidad UVE-19, Hospitalización</t>
  </si>
  <si>
    <t>Unidad UVE-20, Hospitalización</t>
  </si>
  <si>
    <t>Unidad UVE-21, Baños</t>
  </si>
  <si>
    <t>Unidad UVE-22, UCI Adultos</t>
  </si>
  <si>
    <t>Ingeniería y supervisión de Obra</t>
  </si>
  <si>
    <t>Unidad UMA-07, Auditorio Piso 2</t>
  </si>
  <si>
    <t>Unidad UMA-08, Auditorio Piso 3</t>
  </si>
  <si>
    <t>Unidad UCA-07, Auditorios</t>
  </si>
  <si>
    <t>Unidad UVS-10, Terapia</t>
  </si>
  <si>
    <t>Unidad UVS-11, Docencia</t>
  </si>
  <si>
    <t>Unidad UVE-23, Cuartos de Aseo</t>
  </si>
  <si>
    <t>Unidad UVE-24, Terapia</t>
  </si>
  <si>
    <t>Unidad UVE-25, Docencia</t>
  </si>
  <si>
    <t>Unidad UVE-26, Baños</t>
  </si>
  <si>
    <t>Unidad UVE-27, Atención de Emergencias</t>
  </si>
  <si>
    <t>Unidad UVE-28, Baños</t>
  </si>
  <si>
    <t>Unidad UVS-12, Atención de Emergencias</t>
  </si>
  <si>
    <t>HOSPITAL DE ENGATIVÁ  Bloque 3              (Rehabilitación, Docencia, Ceus)</t>
  </si>
  <si>
    <t>11,10,</t>
  </si>
  <si>
    <t>8 x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</si>
</sst>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&quot;$&quot;#,##0"/>
    <numFmt numFmtId="167" formatCode="[$$-240A]#,##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6" fontId="0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166" fontId="0" fillId="2" borderId="1" xfId="1" applyNumberFormat="1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166" fontId="2" fillId="0" borderId="0" xfId="0" applyNumberFormat="1" applyFont="1"/>
    <xf numFmtId="167" fontId="0" fillId="0" borderId="1" xfId="0" applyNumberFormat="1" applyBorder="1" applyAlignment="1">
      <alignment horizontal="center" vertical="center"/>
    </xf>
    <xf numFmtId="167" fontId="1" fillId="0" borderId="1" xfId="1" applyNumberForma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2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3">
    <cellStyle name="Moneda [0]" xfId="1" builtinId="7"/>
    <cellStyle name="Moneda 2" xfId="2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1</xdr:row>
      <xdr:rowOff>31750</xdr:rowOff>
    </xdr:from>
    <xdr:to>
      <xdr:col>6</xdr:col>
      <xdr:colOff>925461</xdr:colOff>
      <xdr:row>3</xdr:row>
      <xdr:rowOff>271173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6AF7AD-60BD-4D45-9E5A-6FC83B4E9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6084" y="116417"/>
          <a:ext cx="2375377" cy="9590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1</xdr:row>
      <xdr:rowOff>31751</xdr:rowOff>
    </xdr:from>
    <xdr:to>
      <xdr:col>6</xdr:col>
      <xdr:colOff>893711</xdr:colOff>
      <xdr:row>3</xdr:row>
      <xdr:rowOff>304801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E60F66-B369-4AEB-A660-F0D35B4B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7142" y="117476"/>
          <a:ext cx="2378552" cy="9969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84667</xdr:colOff>
      <xdr:row>1</xdr:row>
      <xdr:rowOff>31750</xdr:rowOff>
    </xdr:from>
    <xdr:to>
      <xdr:col>6</xdr:col>
      <xdr:colOff>925461</xdr:colOff>
      <xdr:row>3</xdr:row>
      <xdr:rowOff>295275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BA466A-1BA5-4920-B86C-D1D4A7991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7142" y="117475"/>
          <a:ext cx="2378552" cy="987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96"/>
  <sheetViews>
    <sheetView tabSelected="1" view="pageBreakPreview" zoomScale="90" zoomScaleNormal="90" zoomScaleSheetLayoutView="90" workbookViewId="0">
      <selection activeCell="C50" sqref="C50"/>
    </sheetView>
  </sheetViews>
  <sheetFormatPr baseColWidth="10" defaultRowHeight="14.4" x14ac:dyDescent="0.3"/>
  <cols>
    <col min="1" max="1" width="1.88671875" customWidth="1"/>
    <col min="2" max="2" width="11" customWidth="1"/>
    <col min="3" max="3" width="47" customWidth="1"/>
    <col min="4" max="4" width="8.5546875" customWidth="1"/>
    <col min="5" max="5" width="9.44140625" customWidth="1"/>
    <col min="6" max="6" width="13.6640625" customWidth="1"/>
    <col min="7" max="7" width="18.33203125" customWidth="1"/>
  </cols>
  <sheetData>
    <row r="1" spans="2:7" ht="6.75" customHeight="1" x14ac:dyDescent="0.3"/>
    <row r="2" spans="2:7" ht="27" customHeight="1" x14ac:dyDescent="0.3">
      <c r="B2" s="49" t="s">
        <v>8</v>
      </c>
      <c r="C2" s="50"/>
      <c r="D2" s="51"/>
      <c r="E2" s="10"/>
      <c r="F2" s="11"/>
      <c r="G2" s="12"/>
    </row>
    <row r="3" spans="2:7" ht="30" customHeight="1" x14ac:dyDescent="0.3">
      <c r="B3" s="18" t="s">
        <v>9</v>
      </c>
      <c r="C3" s="34" t="s">
        <v>60</v>
      </c>
      <c r="D3" s="20" t="s">
        <v>12</v>
      </c>
      <c r="E3" s="16"/>
      <c r="G3" s="17"/>
    </row>
    <row r="4" spans="2:7" ht="27" customHeight="1" x14ac:dyDescent="0.3">
      <c r="B4" s="18" t="s">
        <v>10</v>
      </c>
      <c r="C4" s="19" t="s">
        <v>61</v>
      </c>
      <c r="D4" s="1" t="s">
        <v>11</v>
      </c>
      <c r="E4" s="13"/>
      <c r="F4" s="14"/>
      <c r="G4" s="15"/>
    </row>
    <row r="6" spans="2:7" x14ac:dyDescent="0.3">
      <c r="B6" s="8" t="s">
        <v>7</v>
      </c>
      <c r="C6" s="8" t="s">
        <v>6</v>
      </c>
      <c r="D6" s="8" t="s">
        <v>0</v>
      </c>
      <c r="E6" s="8" t="s">
        <v>1</v>
      </c>
      <c r="F6" s="8" t="s">
        <v>2</v>
      </c>
      <c r="G6" s="8" t="s">
        <v>3</v>
      </c>
    </row>
    <row r="7" spans="2:7" x14ac:dyDescent="0.3">
      <c r="B7" s="52" t="s">
        <v>23</v>
      </c>
      <c r="C7" s="52"/>
      <c r="D7" s="52"/>
      <c r="E7" s="52"/>
      <c r="F7" s="52"/>
      <c r="G7" s="21">
        <f>SUM(G8:G12)</f>
        <v>0</v>
      </c>
    </row>
    <row r="8" spans="2:7" x14ac:dyDescent="0.3">
      <c r="B8" s="1">
        <v>1.1000000000000001</v>
      </c>
      <c r="C8" s="32" t="s">
        <v>62</v>
      </c>
      <c r="D8" s="1" t="s">
        <v>5</v>
      </c>
      <c r="E8" s="1">
        <v>1</v>
      </c>
      <c r="F8" s="35"/>
      <c r="G8" s="24">
        <f>+F8*E8</f>
        <v>0</v>
      </c>
    </row>
    <row r="9" spans="2:7" x14ac:dyDescent="0.3">
      <c r="B9" s="1">
        <v>1.2</v>
      </c>
      <c r="C9" s="32" t="s">
        <v>63</v>
      </c>
      <c r="D9" s="1" t="s">
        <v>5</v>
      </c>
      <c r="E9" s="1">
        <v>1</v>
      </c>
      <c r="F9" s="35"/>
      <c r="G9" s="24">
        <f>+F9*E9</f>
        <v>0</v>
      </c>
    </row>
    <row r="10" spans="2:7" x14ac:dyDescent="0.3">
      <c r="B10" s="1">
        <v>1.3</v>
      </c>
      <c r="C10" s="32" t="s">
        <v>64</v>
      </c>
      <c r="D10" s="1" t="s">
        <v>5</v>
      </c>
      <c r="E10" s="1">
        <v>1</v>
      </c>
      <c r="F10" s="35"/>
      <c r="G10" s="24">
        <f>+F10*E10</f>
        <v>0</v>
      </c>
    </row>
    <row r="11" spans="2:7" x14ac:dyDescent="0.3">
      <c r="B11" s="1">
        <v>1.4</v>
      </c>
      <c r="C11" s="32" t="s">
        <v>65</v>
      </c>
      <c r="D11" s="1" t="s">
        <v>5</v>
      </c>
      <c r="E11" s="1">
        <v>1</v>
      </c>
      <c r="F11" s="35"/>
      <c r="G11" s="24">
        <f>+F11*E11</f>
        <v>0</v>
      </c>
    </row>
    <row r="12" spans="2:7" x14ac:dyDescent="0.3">
      <c r="B12" s="1">
        <v>1.5</v>
      </c>
      <c r="C12" s="32" t="s">
        <v>66</v>
      </c>
      <c r="D12" s="1" t="s">
        <v>5</v>
      </c>
      <c r="E12" s="1">
        <v>1</v>
      </c>
      <c r="F12" s="35"/>
      <c r="G12" s="24">
        <f>+F12*E12</f>
        <v>0</v>
      </c>
    </row>
    <row r="13" spans="2:7" x14ac:dyDescent="0.3">
      <c r="B13" s="52" t="s">
        <v>24</v>
      </c>
      <c r="C13" s="52"/>
      <c r="D13" s="52"/>
      <c r="E13" s="52"/>
      <c r="F13" s="52"/>
      <c r="G13" s="21">
        <f>SUM(G14:G18)</f>
        <v>0</v>
      </c>
    </row>
    <row r="14" spans="2:7" x14ac:dyDescent="0.3">
      <c r="B14" s="1">
        <v>2.1</v>
      </c>
      <c r="C14" s="32" t="s">
        <v>67</v>
      </c>
      <c r="D14" s="1" t="s">
        <v>5</v>
      </c>
      <c r="E14" s="1">
        <v>1</v>
      </c>
      <c r="F14" s="35"/>
      <c r="G14" s="24">
        <f>+F14*E14</f>
        <v>0</v>
      </c>
    </row>
    <row r="15" spans="2:7" x14ac:dyDescent="0.3">
      <c r="B15" s="1">
        <v>2.2000000000000002</v>
      </c>
      <c r="C15" s="32" t="s">
        <v>68</v>
      </c>
      <c r="D15" s="1" t="s">
        <v>5</v>
      </c>
      <c r="E15" s="1">
        <v>1</v>
      </c>
      <c r="F15" s="35"/>
      <c r="G15" s="24">
        <f>+F15*E15</f>
        <v>0</v>
      </c>
    </row>
    <row r="16" spans="2:7" x14ac:dyDescent="0.3">
      <c r="B16" s="1">
        <v>2.2999999999999998</v>
      </c>
      <c r="C16" s="32" t="s">
        <v>69</v>
      </c>
      <c r="D16" s="1" t="s">
        <v>5</v>
      </c>
      <c r="E16" s="1">
        <v>1</v>
      </c>
      <c r="F16" s="35"/>
      <c r="G16" s="24">
        <f>+F16*E16</f>
        <v>0</v>
      </c>
    </row>
    <row r="17" spans="2:7" x14ac:dyDescent="0.3">
      <c r="B17" s="1">
        <v>2.4</v>
      </c>
      <c r="C17" s="32" t="s">
        <v>70</v>
      </c>
      <c r="D17" s="1" t="s">
        <v>5</v>
      </c>
      <c r="E17" s="1">
        <v>1</v>
      </c>
      <c r="F17" s="35"/>
      <c r="G17" s="24">
        <f>+F17*E17</f>
        <v>0</v>
      </c>
    </row>
    <row r="18" spans="2:7" x14ac:dyDescent="0.3">
      <c r="B18" s="1">
        <v>2.5</v>
      </c>
      <c r="C18" s="32" t="s">
        <v>71</v>
      </c>
      <c r="D18" s="1" t="s">
        <v>5</v>
      </c>
      <c r="E18" s="1">
        <v>1</v>
      </c>
      <c r="F18" s="35"/>
      <c r="G18" s="24">
        <f>+F18*E18</f>
        <v>0</v>
      </c>
    </row>
    <row r="19" spans="2:7" x14ac:dyDescent="0.3">
      <c r="B19" s="52" t="s">
        <v>83</v>
      </c>
      <c r="C19" s="52"/>
      <c r="D19" s="52"/>
      <c r="E19" s="52"/>
      <c r="F19" s="52"/>
      <c r="G19" s="21">
        <f>SUM(G20:G29)</f>
        <v>0</v>
      </c>
    </row>
    <row r="20" spans="2:7" x14ac:dyDescent="0.3">
      <c r="B20" s="1">
        <v>4.0999999999999996</v>
      </c>
      <c r="C20" s="32" t="s">
        <v>72</v>
      </c>
      <c r="D20" s="1" t="s">
        <v>5</v>
      </c>
      <c r="E20" s="1">
        <v>1</v>
      </c>
      <c r="F20" s="35"/>
      <c r="G20" s="24">
        <f t="shared" ref="G20:G29" si="0">+F20*E20</f>
        <v>0</v>
      </c>
    </row>
    <row r="21" spans="2:7" x14ac:dyDescent="0.3">
      <c r="B21" s="1">
        <v>4.2</v>
      </c>
      <c r="C21" s="32" t="s">
        <v>73</v>
      </c>
      <c r="D21" s="1" t="s">
        <v>5</v>
      </c>
      <c r="E21" s="1">
        <v>1</v>
      </c>
      <c r="F21" s="35"/>
      <c r="G21" s="24">
        <f t="shared" si="0"/>
        <v>0</v>
      </c>
    </row>
    <row r="22" spans="2:7" x14ac:dyDescent="0.3">
      <c r="B22" s="1">
        <v>4.3</v>
      </c>
      <c r="C22" s="32" t="s">
        <v>74</v>
      </c>
      <c r="D22" s="1" t="s">
        <v>5</v>
      </c>
      <c r="E22" s="1">
        <v>1</v>
      </c>
      <c r="F22" s="35"/>
      <c r="G22" s="24">
        <f t="shared" si="0"/>
        <v>0</v>
      </c>
    </row>
    <row r="23" spans="2:7" x14ac:dyDescent="0.3">
      <c r="B23" s="1">
        <v>4.4000000000000004</v>
      </c>
      <c r="C23" s="32" t="s">
        <v>75</v>
      </c>
      <c r="D23" s="1" t="s">
        <v>5</v>
      </c>
      <c r="E23" s="1">
        <v>1</v>
      </c>
      <c r="F23" s="35"/>
      <c r="G23" s="24">
        <f t="shared" si="0"/>
        <v>0</v>
      </c>
    </row>
    <row r="24" spans="2:7" x14ac:dyDescent="0.3">
      <c r="B24" s="1">
        <v>4.5</v>
      </c>
      <c r="C24" s="32" t="s">
        <v>76</v>
      </c>
      <c r="D24" s="1" t="s">
        <v>5</v>
      </c>
      <c r="E24" s="1">
        <v>1</v>
      </c>
      <c r="F24" s="35"/>
      <c r="G24" s="24">
        <f t="shared" si="0"/>
        <v>0</v>
      </c>
    </row>
    <row r="25" spans="2:7" x14ac:dyDescent="0.3">
      <c r="B25" s="1">
        <v>4.5999999999999996</v>
      </c>
      <c r="C25" s="32" t="s">
        <v>77</v>
      </c>
      <c r="D25" s="1" t="s">
        <v>5</v>
      </c>
      <c r="E25" s="1">
        <v>1</v>
      </c>
      <c r="F25" s="35"/>
      <c r="G25" s="24">
        <f t="shared" si="0"/>
        <v>0</v>
      </c>
    </row>
    <row r="26" spans="2:7" x14ac:dyDescent="0.3">
      <c r="B26" s="1">
        <v>4.7</v>
      </c>
      <c r="C26" s="32" t="s">
        <v>78</v>
      </c>
      <c r="D26" s="1" t="s">
        <v>5</v>
      </c>
      <c r="E26" s="1">
        <v>1</v>
      </c>
      <c r="F26" s="35"/>
      <c r="G26" s="24">
        <f t="shared" si="0"/>
        <v>0</v>
      </c>
    </row>
    <row r="27" spans="2:7" x14ac:dyDescent="0.3">
      <c r="B27" s="1">
        <v>4.8</v>
      </c>
      <c r="C27" s="32" t="s">
        <v>79</v>
      </c>
      <c r="D27" s="1" t="s">
        <v>5</v>
      </c>
      <c r="E27" s="1">
        <v>1</v>
      </c>
      <c r="F27" s="35"/>
      <c r="G27" s="24">
        <f t="shared" si="0"/>
        <v>0</v>
      </c>
    </row>
    <row r="28" spans="2:7" x14ac:dyDescent="0.3">
      <c r="B28" s="1">
        <v>4.9000000000000004</v>
      </c>
      <c r="C28" s="32" t="s">
        <v>80</v>
      </c>
      <c r="D28" s="1" t="s">
        <v>5</v>
      </c>
      <c r="E28" s="1">
        <v>1</v>
      </c>
      <c r="F28" s="35"/>
      <c r="G28" s="24">
        <f t="shared" si="0"/>
        <v>0</v>
      </c>
    </row>
    <row r="29" spans="2:7" x14ac:dyDescent="0.3">
      <c r="B29" s="33">
        <v>4.0999999999999996</v>
      </c>
      <c r="C29" s="32" t="s">
        <v>81</v>
      </c>
      <c r="D29" s="1" t="s">
        <v>5</v>
      </c>
      <c r="E29" s="1">
        <v>1</v>
      </c>
      <c r="F29" s="35"/>
      <c r="G29" s="24">
        <f t="shared" si="0"/>
        <v>0</v>
      </c>
    </row>
    <row r="30" spans="2:7" x14ac:dyDescent="0.3">
      <c r="B30" s="52" t="s">
        <v>86</v>
      </c>
      <c r="C30" s="52"/>
      <c r="D30" s="52"/>
      <c r="E30" s="52"/>
      <c r="F30" s="52"/>
      <c r="G30" s="21">
        <f>SUM(G31:G31)</f>
        <v>0</v>
      </c>
    </row>
    <row r="31" spans="2:7" x14ac:dyDescent="0.3">
      <c r="B31" s="1">
        <v>5.0999999999999996</v>
      </c>
      <c r="C31" s="32" t="s">
        <v>93</v>
      </c>
      <c r="D31" s="1" t="s">
        <v>5</v>
      </c>
      <c r="E31" s="1">
        <v>1</v>
      </c>
      <c r="F31" s="35"/>
      <c r="G31" s="24">
        <f>+F31*E31</f>
        <v>0</v>
      </c>
    </row>
    <row r="32" spans="2:7" x14ac:dyDescent="0.3">
      <c r="B32" s="52" t="s">
        <v>87</v>
      </c>
      <c r="C32" s="52"/>
      <c r="D32" s="52"/>
      <c r="E32" s="52"/>
      <c r="F32" s="52"/>
      <c r="G32" s="21">
        <f>SUM(G33:G36)</f>
        <v>0</v>
      </c>
    </row>
    <row r="33" spans="2:7" x14ac:dyDescent="0.3">
      <c r="B33" s="1">
        <v>6.1</v>
      </c>
      <c r="C33" s="32" t="s">
        <v>25</v>
      </c>
      <c r="D33" s="1" t="s">
        <v>4</v>
      </c>
      <c r="E33" s="1">
        <f>5*2</f>
        <v>10</v>
      </c>
      <c r="F33" s="35"/>
      <c r="G33" s="24">
        <f>+F33*E33</f>
        <v>0</v>
      </c>
    </row>
    <row r="34" spans="2:7" x14ac:dyDescent="0.3">
      <c r="B34" s="1">
        <v>6.2</v>
      </c>
      <c r="C34" s="32" t="s">
        <v>26</v>
      </c>
      <c r="D34" s="1" t="s">
        <v>4</v>
      </c>
      <c r="E34" s="1"/>
      <c r="F34" s="35"/>
      <c r="G34" s="24">
        <f>+F34*E34</f>
        <v>0</v>
      </c>
    </row>
    <row r="35" spans="2:7" x14ac:dyDescent="0.3">
      <c r="B35" s="1">
        <v>4.4000000000000004</v>
      </c>
      <c r="C35" s="32" t="s">
        <v>28</v>
      </c>
      <c r="D35" s="1" t="s">
        <v>4</v>
      </c>
      <c r="E35" s="1">
        <f>5*2</f>
        <v>10</v>
      </c>
      <c r="F35" s="35"/>
      <c r="G35" s="24">
        <f>+F35*E35</f>
        <v>0</v>
      </c>
    </row>
    <row r="36" spans="2:7" x14ac:dyDescent="0.3">
      <c r="B36" s="33">
        <v>4.1100000000000003</v>
      </c>
      <c r="C36" s="32" t="s">
        <v>32</v>
      </c>
      <c r="D36" s="1" t="s">
        <v>4</v>
      </c>
      <c r="E36" s="1">
        <f>SUM(E33:E35)</f>
        <v>20</v>
      </c>
      <c r="F36" s="35"/>
      <c r="G36" s="24">
        <f>+F36*E36</f>
        <v>0</v>
      </c>
    </row>
    <row r="37" spans="2:7" x14ac:dyDescent="0.3">
      <c r="B37" s="41" t="s">
        <v>88</v>
      </c>
      <c r="C37" s="41"/>
      <c r="D37" s="41"/>
      <c r="E37" s="41"/>
      <c r="F37" s="41"/>
      <c r="G37" s="39">
        <f>+SUM(G38:G39)</f>
        <v>0</v>
      </c>
    </row>
    <row r="38" spans="2:7" x14ac:dyDescent="0.3">
      <c r="B38" s="1">
        <v>7.1</v>
      </c>
      <c r="C38" s="4" t="s">
        <v>33</v>
      </c>
      <c r="D38" s="1" t="s">
        <v>13</v>
      </c>
      <c r="E38" s="1">
        <v>784</v>
      </c>
      <c r="F38" s="35"/>
      <c r="G38" s="5">
        <f>+F38*E38</f>
        <v>0</v>
      </c>
    </row>
    <row r="39" spans="2:7" x14ac:dyDescent="0.3">
      <c r="B39" s="1">
        <v>7.2</v>
      </c>
      <c r="C39" s="4" t="s">
        <v>34</v>
      </c>
      <c r="D39" s="1" t="s">
        <v>13</v>
      </c>
      <c r="E39" s="1">
        <v>10</v>
      </c>
      <c r="F39" s="35"/>
      <c r="G39" s="5">
        <f>+F39*E39</f>
        <v>0</v>
      </c>
    </row>
    <row r="40" spans="2:7" x14ac:dyDescent="0.3">
      <c r="B40" s="41" t="s">
        <v>85</v>
      </c>
      <c r="C40" s="41"/>
      <c r="D40" s="41"/>
      <c r="E40" s="41"/>
      <c r="F40" s="41"/>
      <c r="G40" s="39">
        <f>+SUM(G41:G41)</f>
        <v>0</v>
      </c>
    </row>
    <row r="41" spans="2:7" x14ac:dyDescent="0.3">
      <c r="B41" s="1">
        <v>8.1</v>
      </c>
      <c r="C41" s="4" t="s">
        <v>35</v>
      </c>
      <c r="D41" s="1" t="s">
        <v>13</v>
      </c>
      <c r="E41" s="1">
        <v>70</v>
      </c>
      <c r="F41" s="35"/>
      <c r="G41" s="5">
        <f>+F41*E41</f>
        <v>0</v>
      </c>
    </row>
    <row r="42" spans="2:7" x14ac:dyDescent="0.3">
      <c r="B42" s="41" t="s">
        <v>89</v>
      </c>
      <c r="C42" s="41"/>
      <c r="D42" s="41"/>
      <c r="E42" s="41"/>
      <c r="F42" s="41"/>
      <c r="G42" s="39">
        <f>+SUM(G43:G44)</f>
        <v>0</v>
      </c>
    </row>
    <row r="43" spans="2:7" x14ac:dyDescent="0.3">
      <c r="B43" s="1">
        <v>9.1</v>
      </c>
      <c r="C43" s="4" t="s">
        <v>90</v>
      </c>
      <c r="D43" s="1" t="s">
        <v>13</v>
      </c>
      <c r="E43" s="1">
        <v>22</v>
      </c>
      <c r="F43" s="35"/>
      <c r="G43" s="5">
        <f>+F43*E43</f>
        <v>0</v>
      </c>
    </row>
    <row r="44" spans="2:7" x14ac:dyDescent="0.3">
      <c r="B44" s="1">
        <v>9.1999999999999993</v>
      </c>
      <c r="C44" s="4" t="s">
        <v>91</v>
      </c>
      <c r="D44" s="1" t="s">
        <v>13</v>
      </c>
      <c r="E44" s="1">
        <v>22</v>
      </c>
      <c r="F44" s="35"/>
      <c r="G44" s="5">
        <f>+F44*E44</f>
        <v>0</v>
      </c>
    </row>
    <row r="45" spans="2:7" x14ac:dyDescent="0.3">
      <c r="B45" s="41" t="s">
        <v>92</v>
      </c>
      <c r="C45" s="41"/>
      <c r="D45" s="41"/>
      <c r="E45" s="41"/>
      <c r="F45" s="41"/>
      <c r="G45" s="39">
        <f>+SUM(G46:G48)</f>
        <v>0</v>
      </c>
    </row>
    <row r="46" spans="2:7" x14ac:dyDescent="0.3">
      <c r="B46" s="1">
        <v>10.1</v>
      </c>
      <c r="C46" s="4" t="s">
        <v>36</v>
      </c>
      <c r="D46" s="1" t="s">
        <v>13</v>
      </c>
      <c r="E46" s="1">
        <v>50</v>
      </c>
      <c r="F46" s="35"/>
      <c r="G46" s="5">
        <f>+F46*E46</f>
        <v>0</v>
      </c>
    </row>
    <row r="47" spans="2:7" x14ac:dyDescent="0.3">
      <c r="B47" s="1">
        <v>10.199999999999999</v>
      </c>
      <c r="C47" s="4" t="s">
        <v>37</v>
      </c>
      <c r="D47" s="1" t="s">
        <v>13</v>
      </c>
      <c r="E47" s="1">
        <v>50</v>
      </c>
      <c r="F47" s="35"/>
      <c r="G47" s="5">
        <f>+F47*E47</f>
        <v>0</v>
      </c>
    </row>
    <row r="48" spans="2:7" x14ac:dyDescent="0.3">
      <c r="B48" s="1">
        <v>10.3</v>
      </c>
      <c r="C48" s="4" t="s">
        <v>38</v>
      </c>
      <c r="D48" s="1" t="s">
        <v>13</v>
      </c>
      <c r="E48" s="1">
        <v>10</v>
      </c>
      <c r="F48" s="35"/>
      <c r="G48" s="5">
        <f>+F48*E48</f>
        <v>0</v>
      </c>
    </row>
    <row r="49" spans="2:7" x14ac:dyDescent="0.3">
      <c r="B49" s="41" t="s">
        <v>94</v>
      </c>
      <c r="C49" s="41"/>
      <c r="D49" s="41"/>
      <c r="E49" s="41"/>
      <c r="F49" s="41"/>
      <c r="G49" s="39">
        <f>+SUM(G51:G68)</f>
        <v>0</v>
      </c>
    </row>
    <row r="50" spans="2:7" x14ac:dyDescent="0.3">
      <c r="B50" s="27"/>
      <c r="C50" s="30" t="s">
        <v>17</v>
      </c>
      <c r="D50" s="27"/>
      <c r="E50" s="27"/>
      <c r="F50" s="28"/>
      <c r="G50" s="25"/>
    </row>
    <row r="51" spans="2:7" x14ac:dyDescent="0.3">
      <c r="B51" s="27">
        <v>11.1</v>
      </c>
      <c r="C51" s="29" t="s">
        <v>105</v>
      </c>
      <c r="D51" s="27" t="s">
        <v>14</v>
      </c>
      <c r="E51" s="27">
        <v>7</v>
      </c>
      <c r="F51" s="35"/>
      <c r="G51" s="25">
        <f t="shared" ref="G51:G57" si="1">+F51*E51</f>
        <v>0</v>
      </c>
    </row>
    <row r="52" spans="2:7" x14ac:dyDescent="0.3">
      <c r="B52" s="27">
        <v>11.2</v>
      </c>
      <c r="C52" s="29" t="s">
        <v>106</v>
      </c>
      <c r="D52" s="27" t="s">
        <v>14</v>
      </c>
      <c r="E52" s="27">
        <v>12</v>
      </c>
      <c r="F52" s="35"/>
      <c r="G52" s="25">
        <f t="shared" si="1"/>
        <v>0</v>
      </c>
    </row>
    <row r="53" spans="2:7" x14ac:dyDescent="0.3">
      <c r="B53" s="27">
        <v>11.3</v>
      </c>
      <c r="C53" s="29" t="s">
        <v>107</v>
      </c>
      <c r="D53" s="27" t="s">
        <v>14</v>
      </c>
      <c r="E53" s="27">
        <v>5</v>
      </c>
      <c r="F53" s="35"/>
      <c r="G53" s="25">
        <f t="shared" si="1"/>
        <v>0</v>
      </c>
    </row>
    <row r="54" spans="2:7" x14ac:dyDescent="0.3">
      <c r="B54" s="27">
        <v>11.4</v>
      </c>
      <c r="C54" s="29" t="s">
        <v>108</v>
      </c>
      <c r="D54" s="27" t="s">
        <v>14</v>
      </c>
      <c r="E54" s="27">
        <v>10</v>
      </c>
      <c r="F54" s="35"/>
      <c r="G54" s="25">
        <f t="shared" si="1"/>
        <v>0</v>
      </c>
    </row>
    <row r="55" spans="2:7" x14ac:dyDescent="0.3">
      <c r="B55" s="27">
        <v>11.5</v>
      </c>
      <c r="C55" s="37" t="s">
        <v>113</v>
      </c>
      <c r="D55" s="27" t="s">
        <v>14</v>
      </c>
      <c r="E55" s="27">
        <v>4</v>
      </c>
      <c r="F55" s="35"/>
      <c r="G55" s="25">
        <f t="shared" si="1"/>
        <v>0</v>
      </c>
    </row>
    <row r="56" spans="2:7" x14ac:dyDescent="0.3">
      <c r="B56" s="27">
        <v>11.6</v>
      </c>
      <c r="C56" s="29" t="s">
        <v>109</v>
      </c>
      <c r="D56" s="27" t="s">
        <v>14</v>
      </c>
      <c r="E56" s="27">
        <v>6</v>
      </c>
      <c r="F56" s="35"/>
      <c r="G56" s="25">
        <f t="shared" si="1"/>
        <v>0</v>
      </c>
    </row>
    <row r="57" spans="2:7" x14ac:dyDescent="0.3">
      <c r="B57" s="27">
        <v>11.7</v>
      </c>
      <c r="C57" s="29" t="s">
        <v>110</v>
      </c>
      <c r="D57" s="27" t="s">
        <v>14</v>
      </c>
      <c r="E57" s="27">
        <v>1</v>
      </c>
      <c r="F57" s="35"/>
      <c r="G57" s="25">
        <f t="shared" si="1"/>
        <v>0</v>
      </c>
    </row>
    <row r="58" spans="2:7" x14ac:dyDescent="0.3">
      <c r="B58" s="6"/>
      <c r="C58" s="30" t="s">
        <v>18</v>
      </c>
      <c r="D58" s="27"/>
      <c r="E58" s="27"/>
      <c r="F58" s="36"/>
      <c r="G58" s="25"/>
    </row>
    <row r="59" spans="2:7" x14ac:dyDescent="0.3">
      <c r="B59" s="27">
        <v>11.8</v>
      </c>
      <c r="C59" s="29" t="s">
        <v>105</v>
      </c>
      <c r="D59" s="27" t="s">
        <v>14</v>
      </c>
      <c r="E59" s="27">
        <v>6</v>
      </c>
      <c r="F59" s="35"/>
      <c r="G59" s="25">
        <f t="shared" ref="G59:G65" si="2">+F59*E59</f>
        <v>0</v>
      </c>
    </row>
    <row r="60" spans="2:7" x14ac:dyDescent="0.3">
      <c r="B60" s="27">
        <v>11.9</v>
      </c>
      <c r="C60" s="29" t="s">
        <v>106</v>
      </c>
      <c r="D60" s="27" t="s">
        <v>14</v>
      </c>
      <c r="E60" s="27">
        <v>33</v>
      </c>
      <c r="F60" s="35"/>
      <c r="G60" s="25">
        <f t="shared" si="2"/>
        <v>0</v>
      </c>
    </row>
    <row r="61" spans="2:7" x14ac:dyDescent="0.3">
      <c r="B61" s="38">
        <v>11.1</v>
      </c>
      <c r="C61" s="29" t="s">
        <v>107</v>
      </c>
      <c r="D61" s="27" t="s">
        <v>14</v>
      </c>
      <c r="E61" s="27">
        <v>1</v>
      </c>
      <c r="F61" s="35"/>
      <c r="G61" s="25">
        <f t="shared" si="2"/>
        <v>0</v>
      </c>
    </row>
    <row r="62" spans="2:7" x14ac:dyDescent="0.3">
      <c r="B62" s="27">
        <v>11.11</v>
      </c>
      <c r="C62" s="29" t="s">
        <v>108</v>
      </c>
      <c r="D62" s="27" t="s">
        <v>14</v>
      </c>
      <c r="E62" s="27">
        <v>12</v>
      </c>
      <c r="F62" s="35"/>
      <c r="G62" s="25">
        <f t="shared" si="2"/>
        <v>0</v>
      </c>
    </row>
    <row r="63" spans="2:7" x14ac:dyDescent="0.3">
      <c r="B63" s="27">
        <v>11.12</v>
      </c>
      <c r="C63" s="29" t="s">
        <v>164</v>
      </c>
      <c r="D63" s="27" t="s">
        <v>14</v>
      </c>
      <c r="E63" s="27">
        <v>9</v>
      </c>
      <c r="F63" s="35"/>
      <c r="G63" s="25">
        <f t="shared" ref="G63" si="3">+F63*E63</f>
        <v>0</v>
      </c>
    </row>
    <row r="64" spans="2:7" x14ac:dyDescent="0.3">
      <c r="B64" s="27">
        <v>11.13</v>
      </c>
      <c r="C64" s="37" t="s">
        <v>113</v>
      </c>
      <c r="D64" s="27" t="s">
        <v>14</v>
      </c>
      <c r="E64" s="27">
        <v>9</v>
      </c>
      <c r="F64" s="35"/>
      <c r="G64" s="25">
        <f t="shared" si="2"/>
        <v>0</v>
      </c>
    </row>
    <row r="65" spans="2:7" x14ac:dyDescent="0.3">
      <c r="B65" s="38">
        <v>11.14</v>
      </c>
      <c r="C65" s="29" t="s">
        <v>109</v>
      </c>
      <c r="D65" s="27" t="s">
        <v>14</v>
      </c>
      <c r="E65" s="27">
        <v>8</v>
      </c>
      <c r="F65" s="35"/>
      <c r="G65" s="25">
        <f t="shared" si="2"/>
        <v>0</v>
      </c>
    </row>
    <row r="66" spans="2:7" x14ac:dyDescent="0.3">
      <c r="B66" s="27"/>
      <c r="C66" s="30" t="s">
        <v>19</v>
      </c>
      <c r="D66" s="27"/>
      <c r="E66" s="27"/>
      <c r="F66" s="36"/>
      <c r="G66" s="25"/>
    </row>
    <row r="67" spans="2:7" x14ac:dyDescent="0.3">
      <c r="B67" s="27">
        <v>11.15</v>
      </c>
      <c r="C67" s="29" t="s">
        <v>106</v>
      </c>
      <c r="D67" s="27" t="s">
        <v>14</v>
      </c>
      <c r="E67" s="27">
        <v>3</v>
      </c>
      <c r="F67" s="35"/>
      <c r="G67" s="25">
        <f>+F67*E67</f>
        <v>0</v>
      </c>
    </row>
    <row r="68" spans="2:7" x14ac:dyDescent="0.3">
      <c r="B68" s="27">
        <v>11.16</v>
      </c>
      <c r="C68" s="31" t="s">
        <v>16</v>
      </c>
      <c r="D68" s="27" t="s">
        <v>14</v>
      </c>
      <c r="E68" s="1">
        <f>SUM(E51:E67)</f>
        <v>126</v>
      </c>
      <c r="F68" s="35"/>
      <c r="G68" s="25">
        <f>+F68*E68</f>
        <v>0</v>
      </c>
    </row>
    <row r="69" spans="2:7" x14ac:dyDescent="0.3">
      <c r="B69" s="41" t="s">
        <v>95</v>
      </c>
      <c r="C69" s="41"/>
      <c r="D69" s="41"/>
      <c r="E69" s="41"/>
      <c r="F69" s="41"/>
      <c r="G69" s="39">
        <f>+SUM(G70:G71)</f>
        <v>0</v>
      </c>
    </row>
    <row r="70" spans="2:7" x14ac:dyDescent="0.3">
      <c r="B70" s="1">
        <v>12.1</v>
      </c>
      <c r="C70" s="4" t="s">
        <v>39</v>
      </c>
      <c r="D70" s="1" t="s">
        <v>14</v>
      </c>
      <c r="E70" s="1">
        <v>6</v>
      </c>
      <c r="F70" s="35"/>
      <c r="G70" s="5">
        <f>+F70*E70</f>
        <v>0</v>
      </c>
    </row>
    <row r="71" spans="2:7" x14ac:dyDescent="0.3">
      <c r="B71" s="1">
        <v>12.2</v>
      </c>
      <c r="C71" s="4" t="s">
        <v>40</v>
      </c>
      <c r="D71" s="1" t="s">
        <v>14</v>
      </c>
      <c r="E71" s="1">
        <v>3</v>
      </c>
      <c r="F71" s="35"/>
      <c r="G71" s="5">
        <f>+F71*E71</f>
        <v>0</v>
      </c>
    </row>
    <row r="72" spans="2:7" x14ac:dyDescent="0.3">
      <c r="B72" s="45" t="s">
        <v>49</v>
      </c>
      <c r="C72" s="45"/>
      <c r="D72" s="45"/>
      <c r="E72" s="45"/>
      <c r="F72" s="45"/>
      <c r="G72" s="21">
        <f>+SUM(G73:G74)</f>
        <v>0</v>
      </c>
    </row>
    <row r="73" spans="2:7" x14ac:dyDescent="0.3">
      <c r="B73" s="1">
        <v>13.1</v>
      </c>
      <c r="C73" s="7" t="s">
        <v>48</v>
      </c>
      <c r="D73" s="2" t="s">
        <v>14</v>
      </c>
      <c r="E73" s="1">
        <v>5</v>
      </c>
      <c r="F73" s="35"/>
      <c r="G73" s="26">
        <f>+F73*E73</f>
        <v>0</v>
      </c>
    </row>
    <row r="74" spans="2:7" x14ac:dyDescent="0.3">
      <c r="B74" s="1">
        <v>13.2</v>
      </c>
      <c r="C74" s="7" t="s">
        <v>46</v>
      </c>
      <c r="D74" s="1" t="s">
        <v>14</v>
      </c>
      <c r="E74" s="1">
        <v>1</v>
      </c>
      <c r="F74" s="35"/>
      <c r="G74" s="26">
        <f>+F74*E74</f>
        <v>0</v>
      </c>
    </row>
    <row r="75" spans="2:7" x14ac:dyDescent="0.3">
      <c r="B75" s="46" t="s">
        <v>96</v>
      </c>
      <c r="C75" s="46"/>
      <c r="D75" s="46"/>
      <c r="E75" s="46"/>
      <c r="F75" s="46"/>
      <c r="G75" s="39">
        <f>+SUM(G76:G76)</f>
        <v>0</v>
      </c>
    </row>
    <row r="76" spans="2:7" x14ac:dyDescent="0.3">
      <c r="B76" s="1">
        <v>14.1</v>
      </c>
      <c r="C76" s="7" t="s">
        <v>97</v>
      </c>
      <c r="D76" s="2" t="s">
        <v>14</v>
      </c>
      <c r="E76" s="1">
        <v>1</v>
      </c>
      <c r="F76" s="35"/>
      <c r="G76" s="26">
        <f>+F76*E76</f>
        <v>0</v>
      </c>
    </row>
    <row r="77" spans="2:7" x14ac:dyDescent="0.3">
      <c r="B77" s="45" t="s">
        <v>100</v>
      </c>
      <c r="C77" s="45"/>
      <c r="D77" s="45"/>
      <c r="E77" s="45"/>
      <c r="F77" s="45"/>
      <c r="G77" s="21">
        <f>+SUM(G78:G78)</f>
        <v>0</v>
      </c>
    </row>
    <row r="78" spans="2:7" x14ac:dyDescent="0.3">
      <c r="B78" s="1">
        <v>15.4</v>
      </c>
      <c r="C78" s="7" t="s">
        <v>115</v>
      </c>
      <c r="D78" s="2" t="s">
        <v>14</v>
      </c>
      <c r="E78" s="1">
        <v>3</v>
      </c>
      <c r="F78" s="35"/>
      <c r="G78" s="26">
        <f>+F78*E78</f>
        <v>0</v>
      </c>
    </row>
    <row r="79" spans="2:7" x14ac:dyDescent="0.3">
      <c r="B79" s="45" t="s">
        <v>101</v>
      </c>
      <c r="C79" s="45"/>
      <c r="D79" s="45"/>
      <c r="E79" s="45"/>
      <c r="F79" s="45"/>
      <c r="G79" s="21">
        <f>+SUM(G80:G83)</f>
        <v>0</v>
      </c>
    </row>
    <row r="80" spans="2:7" x14ac:dyDescent="0.3">
      <c r="B80" s="1">
        <v>12.1</v>
      </c>
      <c r="C80" s="7" t="s">
        <v>44</v>
      </c>
      <c r="D80" s="2" t="s">
        <v>4</v>
      </c>
      <c r="E80" s="1">
        <v>50</v>
      </c>
      <c r="F80" s="35"/>
      <c r="G80" s="26">
        <f>+F80*E80</f>
        <v>0</v>
      </c>
    </row>
    <row r="81" spans="2:7" x14ac:dyDescent="0.3">
      <c r="B81" s="1">
        <v>12.2</v>
      </c>
      <c r="C81" s="7" t="s">
        <v>45</v>
      </c>
      <c r="D81" s="2" t="s">
        <v>4</v>
      </c>
      <c r="E81" s="1">
        <v>100</v>
      </c>
      <c r="F81" s="35"/>
      <c r="G81" s="26">
        <f>+F81*E81</f>
        <v>0</v>
      </c>
    </row>
    <row r="82" spans="2:7" x14ac:dyDescent="0.3">
      <c r="B82" s="1">
        <v>12.3</v>
      </c>
      <c r="C82" s="7" t="s">
        <v>47</v>
      </c>
      <c r="D82" s="2" t="s">
        <v>4</v>
      </c>
      <c r="E82" s="1">
        <v>50</v>
      </c>
      <c r="F82" s="35"/>
      <c r="G82" s="26">
        <f>+F82*E82</f>
        <v>0</v>
      </c>
    </row>
    <row r="83" spans="2:7" x14ac:dyDescent="0.3">
      <c r="B83" s="1">
        <v>12.4</v>
      </c>
      <c r="C83" s="7" t="s">
        <v>58</v>
      </c>
      <c r="D83" s="2" t="s">
        <v>4</v>
      </c>
      <c r="E83" s="1">
        <v>100</v>
      </c>
      <c r="F83" s="35"/>
      <c r="G83" s="26">
        <f>+F83*E83</f>
        <v>0</v>
      </c>
    </row>
    <row r="84" spans="2:7" x14ac:dyDescent="0.3">
      <c r="B84" s="45" t="s">
        <v>102</v>
      </c>
      <c r="C84" s="45"/>
      <c r="D84" s="45"/>
      <c r="E84" s="45"/>
      <c r="F84" s="45"/>
      <c r="G84" s="21">
        <f>+SUM(G85:G87)</f>
        <v>0</v>
      </c>
    </row>
    <row r="85" spans="2:7" x14ac:dyDescent="0.3">
      <c r="B85" s="1">
        <v>14.1</v>
      </c>
      <c r="C85" s="7" t="s">
        <v>50</v>
      </c>
      <c r="D85" s="2" t="s">
        <v>55</v>
      </c>
      <c r="E85" s="1">
        <v>25</v>
      </c>
      <c r="F85" s="35"/>
      <c r="G85" s="26">
        <f>+F85*E85</f>
        <v>0</v>
      </c>
    </row>
    <row r="86" spans="2:7" x14ac:dyDescent="0.3">
      <c r="B86" s="1">
        <v>14.2</v>
      </c>
      <c r="C86" s="7" t="s">
        <v>51</v>
      </c>
      <c r="D86" s="2" t="s">
        <v>54</v>
      </c>
      <c r="E86" s="1">
        <v>5</v>
      </c>
      <c r="F86" s="35"/>
      <c r="G86" s="26">
        <f>+F86*E86</f>
        <v>0</v>
      </c>
    </row>
    <row r="87" spans="2:7" x14ac:dyDescent="0.3">
      <c r="B87" s="1">
        <v>14.3</v>
      </c>
      <c r="C87" s="7" t="s">
        <v>52</v>
      </c>
      <c r="D87" s="2" t="s">
        <v>53</v>
      </c>
      <c r="E87" s="1">
        <v>5</v>
      </c>
      <c r="F87" s="35"/>
      <c r="G87" s="26">
        <f>+F87*E87</f>
        <v>0</v>
      </c>
    </row>
    <row r="88" spans="2:7" x14ac:dyDescent="0.3">
      <c r="B88" s="42" t="s">
        <v>103</v>
      </c>
      <c r="C88" s="43"/>
      <c r="D88" s="43"/>
      <c r="E88" s="43"/>
      <c r="F88" s="44"/>
      <c r="G88" s="39">
        <f>+SUM(G89:G94)</f>
        <v>0</v>
      </c>
    </row>
    <row r="89" spans="2:7" x14ac:dyDescent="0.3">
      <c r="B89" s="1">
        <v>15.1</v>
      </c>
      <c r="C89" s="7" t="s">
        <v>57</v>
      </c>
      <c r="D89" s="2" t="s">
        <v>14</v>
      </c>
      <c r="E89" s="1">
        <v>5</v>
      </c>
      <c r="F89" s="35"/>
      <c r="G89" s="26">
        <f t="shared" ref="G89:G94" si="4">+F89*E89</f>
        <v>0</v>
      </c>
    </row>
    <row r="90" spans="2:7" x14ac:dyDescent="0.3">
      <c r="B90" s="1">
        <v>15.2</v>
      </c>
      <c r="C90" s="7" t="s">
        <v>56</v>
      </c>
      <c r="D90" s="2" t="s">
        <v>20</v>
      </c>
      <c r="E90" s="1">
        <v>5</v>
      </c>
      <c r="F90" s="35"/>
      <c r="G90" s="26">
        <f t="shared" si="4"/>
        <v>0</v>
      </c>
    </row>
    <row r="91" spans="2:7" x14ac:dyDescent="0.3">
      <c r="B91" s="1">
        <v>15.4</v>
      </c>
      <c r="C91" s="7" t="s">
        <v>21</v>
      </c>
      <c r="D91" s="2" t="s">
        <v>14</v>
      </c>
      <c r="E91" s="1">
        <v>10</v>
      </c>
      <c r="F91" s="35"/>
      <c r="G91" s="26">
        <f t="shared" si="4"/>
        <v>0</v>
      </c>
    </row>
    <row r="92" spans="2:7" ht="28.8" x14ac:dyDescent="0.3">
      <c r="B92" s="1">
        <v>15.5</v>
      </c>
      <c r="C92" s="7" t="s">
        <v>59</v>
      </c>
      <c r="D92" s="1" t="s">
        <v>15</v>
      </c>
      <c r="E92" s="1">
        <v>1</v>
      </c>
      <c r="F92" s="35"/>
      <c r="G92" s="5">
        <f t="shared" si="4"/>
        <v>0</v>
      </c>
    </row>
    <row r="93" spans="2:7" ht="28.8" x14ac:dyDescent="0.3">
      <c r="B93" s="1">
        <v>15.6</v>
      </c>
      <c r="C93" s="3" t="s">
        <v>22</v>
      </c>
      <c r="D93" s="1" t="s">
        <v>15</v>
      </c>
      <c r="E93" s="1">
        <v>1</v>
      </c>
      <c r="F93" s="35"/>
      <c r="G93" s="5">
        <f t="shared" si="4"/>
        <v>0</v>
      </c>
    </row>
    <row r="94" spans="2:7" x14ac:dyDescent="0.3">
      <c r="B94" s="1">
        <v>15.7</v>
      </c>
      <c r="C94" s="3" t="s">
        <v>116</v>
      </c>
      <c r="D94" s="1" t="s">
        <v>15</v>
      </c>
      <c r="E94" s="1">
        <v>1</v>
      </c>
      <c r="F94" s="35"/>
      <c r="G94" s="5">
        <f t="shared" si="4"/>
        <v>0</v>
      </c>
    </row>
    <row r="95" spans="2:7" x14ac:dyDescent="0.3">
      <c r="C95" s="47" t="s">
        <v>117</v>
      </c>
      <c r="D95" s="48"/>
      <c r="E95" s="1"/>
      <c r="F95" s="6"/>
      <c r="G95" s="40">
        <f>SUM(G7:G94)/2</f>
        <v>0</v>
      </c>
    </row>
    <row r="96" spans="2:7" x14ac:dyDescent="0.3">
      <c r="C96" s="22"/>
      <c r="D96" s="22"/>
      <c r="G96" s="23"/>
    </row>
  </sheetData>
  <mergeCells count="19">
    <mergeCell ref="B37:F37"/>
    <mergeCell ref="C95:D95"/>
    <mergeCell ref="B2:D2"/>
    <mergeCell ref="B7:F7"/>
    <mergeCell ref="B13:F13"/>
    <mergeCell ref="B19:F19"/>
    <mergeCell ref="B32:F32"/>
    <mergeCell ref="B40:F40"/>
    <mergeCell ref="B42:F42"/>
    <mergeCell ref="B69:F69"/>
    <mergeCell ref="B77:F77"/>
    <mergeCell ref="B79:F79"/>
    <mergeCell ref="B30:F30"/>
    <mergeCell ref="B72:F72"/>
    <mergeCell ref="B49:F49"/>
    <mergeCell ref="B88:F88"/>
    <mergeCell ref="B84:F84"/>
    <mergeCell ref="B45:F45"/>
    <mergeCell ref="B75:F75"/>
  </mergeCells>
  <phoneticPr fontId="9" type="noConversion"/>
  <pageMargins left="0.25" right="0.25" top="0.75" bottom="0.75" header="0.3" footer="0.3"/>
  <pageSetup scale="92" fitToHeight="0" orientation="portrait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5EC33-CED7-47B2-B1EB-5F14D1391436}">
  <dimension ref="B1:G101"/>
  <sheetViews>
    <sheetView zoomScale="90" zoomScaleNormal="90" workbookViewId="0">
      <selection activeCell="G13" sqref="G13"/>
    </sheetView>
  </sheetViews>
  <sheetFormatPr baseColWidth="10" defaultRowHeight="14.4" x14ac:dyDescent="0.3"/>
  <cols>
    <col min="1" max="1" width="1.88671875" customWidth="1"/>
    <col min="2" max="2" width="11" customWidth="1"/>
    <col min="3" max="3" width="47" customWidth="1"/>
    <col min="4" max="4" width="8.5546875" customWidth="1"/>
    <col min="5" max="5" width="9.44140625" customWidth="1"/>
    <col min="6" max="6" width="14.109375" customWidth="1"/>
    <col min="7" max="7" width="18.33203125" customWidth="1"/>
  </cols>
  <sheetData>
    <row r="1" spans="2:7" ht="6.75" customHeight="1" x14ac:dyDescent="0.3"/>
    <row r="2" spans="2:7" ht="27" customHeight="1" x14ac:dyDescent="0.3">
      <c r="B2" s="49" t="s">
        <v>8</v>
      </c>
      <c r="C2" s="50"/>
      <c r="D2" s="51"/>
      <c r="E2" s="10"/>
      <c r="F2" s="11"/>
      <c r="G2" s="12"/>
    </row>
    <row r="3" spans="2:7" ht="30" customHeight="1" x14ac:dyDescent="0.3">
      <c r="B3" s="18" t="s">
        <v>9</v>
      </c>
      <c r="C3" s="34" t="s">
        <v>126</v>
      </c>
      <c r="D3" s="20" t="s">
        <v>12</v>
      </c>
      <c r="E3" s="16"/>
      <c r="G3" s="17"/>
    </row>
    <row r="4" spans="2:7" ht="27" customHeight="1" x14ac:dyDescent="0.3">
      <c r="B4" s="18" t="s">
        <v>10</v>
      </c>
      <c r="C4" s="19" t="s">
        <v>61</v>
      </c>
      <c r="D4" s="1" t="s">
        <v>11</v>
      </c>
      <c r="E4" s="13"/>
      <c r="F4" s="14"/>
      <c r="G4" s="15"/>
    </row>
    <row r="6" spans="2:7" x14ac:dyDescent="0.3">
      <c r="B6" s="8" t="s">
        <v>7</v>
      </c>
      <c r="C6" s="8" t="s">
        <v>6</v>
      </c>
      <c r="D6" s="8" t="s">
        <v>0</v>
      </c>
      <c r="E6" s="8" t="s">
        <v>1</v>
      </c>
      <c r="F6" s="8" t="s">
        <v>2</v>
      </c>
      <c r="G6" s="8" t="s">
        <v>3</v>
      </c>
    </row>
    <row r="7" spans="2:7" x14ac:dyDescent="0.3">
      <c r="B7" s="52" t="s">
        <v>23</v>
      </c>
      <c r="C7" s="52"/>
      <c r="D7" s="52"/>
      <c r="E7" s="52"/>
      <c r="F7" s="52"/>
      <c r="G7" s="21">
        <f>SUM(G8:G10)</f>
        <v>219876800</v>
      </c>
    </row>
    <row r="8" spans="2:7" x14ac:dyDescent="0.3">
      <c r="B8" s="1">
        <v>1.1000000000000001</v>
      </c>
      <c r="C8" s="32" t="s">
        <v>120</v>
      </c>
      <c r="D8" s="1" t="s">
        <v>5</v>
      </c>
      <c r="E8" s="1">
        <v>1</v>
      </c>
      <c r="F8" s="35">
        <v>78795200</v>
      </c>
      <c r="G8" s="24">
        <f>+F8*E8</f>
        <v>78795200</v>
      </c>
    </row>
    <row r="9" spans="2:7" x14ac:dyDescent="0.3">
      <c r="B9" s="1">
        <v>1.2</v>
      </c>
      <c r="C9" s="32" t="s">
        <v>121</v>
      </c>
      <c r="D9" s="1" t="s">
        <v>5</v>
      </c>
      <c r="E9" s="1">
        <v>1</v>
      </c>
      <c r="F9" s="35">
        <v>39758400</v>
      </c>
      <c r="G9" s="24">
        <f>+F9*E9</f>
        <v>39758400</v>
      </c>
    </row>
    <row r="10" spans="2:7" x14ac:dyDescent="0.3">
      <c r="B10" s="1">
        <v>1.3</v>
      </c>
      <c r="C10" s="32" t="s">
        <v>122</v>
      </c>
      <c r="D10" s="1" t="s">
        <v>5</v>
      </c>
      <c r="E10" s="1">
        <v>1</v>
      </c>
      <c r="F10" s="35">
        <v>101323200</v>
      </c>
      <c r="G10" s="24">
        <f>+F10*E10</f>
        <v>101323200</v>
      </c>
    </row>
    <row r="11" spans="2:7" x14ac:dyDescent="0.3">
      <c r="B11" s="52" t="s">
        <v>24</v>
      </c>
      <c r="C11" s="52"/>
      <c r="D11" s="52"/>
      <c r="E11" s="52"/>
      <c r="F11" s="52"/>
      <c r="G11" s="21">
        <f>SUM(G12:G14)</f>
        <v>100590000</v>
      </c>
    </row>
    <row r="12" spans="2:7" x14ac:dyDescent="0.3">
      <c r="B12" s="1">
        <v>2.1</v>
      </c>
      <c r="C12" s="32" t="s">
        <v>123</v>
      </c>
      <c r="D12" s="1" t="s">
        <v>5</v>
      </c>
      <c r="E12" s="1">
        <v>1</v>
      </c>
      <c r="F12" s="35">
        <v>34860000</v>
      </c>
      <c r="G12" s="24">
        <f>+F12*E12</f>
        <v>34860000</v>
      </c>
    </row>
    <row r="13" spans="2:7" x14ac:dyDescent="0.3">
      <c r="B13" s="1">
        <v>2.2000000000000002</v>
      </c>
      <c r="C13" s="32" t="s">
        <v>124</v>
      </c>
      <c r="D13" s="1" t="s">
        <v>5</v>
      </c>
      <c r="E13" s="1">
        <v>1</v>
      </c>
      <c r="F13" s="35">
        <v>22680000</v>
      </c>
      <c r="G13" s="24">
        <f>+F13*E13</f>
        <v>22680000</v>
      </c>
    </row>
    <row r="14" spans="2:7" x14ac:dyDescent="0.3">
      <c r="B14" s="1">
        <v>2.2999999999999998</v>
      </c>
      <c r="C14" s="32" t="s">
        <v>125</v>
      </c>
      <c r="D14" s="1" t="s">
        <v>5</v>
      </c>
      <c r="E14" s="1">
        <v>1</v>
      </c>
      <c r="F14" s="35">
        <v>43050000</v>
      </c>
      <c r="G14" s="24">
        <f>+F14*E14</f>
        <v>43050000</v>
      </c>
    </row>
    <row r="15" spans="2:7" x14ac:dyDescent="0.3">
      <c r="B15" s="52" t="s">
        <v>83</v>
      </c>
      <c r="C15" s="52"/>
      <c r="D15" s="52"/>
      <c r="E15" s="52"/>
      <c r="F15" s="52"/>
      <c r="G15" s="21">
        <f>SUM(G16:G37)</f>
        <v>494054400</v>
      </c>
    </row>
    <row r="16" spans="2:7" x14ac:dyDescent="0.3">
      <c r="B16" s="1">
        <v>4.0999999999999996</v>
      </c>
      <c r="C16" s="32" t="s">
        <v>127</v>
      </c>
      <c r="D16" s="1" t="s">
        <v>5</v>
      </c>
      <c r="E16" s="1">
        <v>1</v>
      </c>
      <c r="F16" s="35">
        <v>26664000</v>
      </c>
      <c r="G16" s="24">
        <f t="shared" ref="G16:G37" si="0">+F16*E16</f>
        <v>26664000</v>
      </c>
    </row>
    <row r="17" spans="2:7" x14ac:dyDescent="0.3">
      <c r="B17" s="1">
        <v>4.2</v>
      </c>
      <c r="C17" s="32" t="s">
        <v>128</v>
      </c>
      <c r="D17" s="1" t="s">
        <v>5</v>
      </c>
      <c r="E17" s="1">
        <v>1</v>
      </c>
      <c r="F17" s="35">
        <v>26664000</v>
      </c>
      <c r="G17" s="24">
        <f t="shared" si="0"/>
        <v>26664000</v>
      </c>
    </row>
    <row r="18" spans="2:7" x14ac:dyDescent="0.3">
      <c r="B18" s="1">
        <v>4.3</v>
      </c>
      <c r="C18" s="32" t="s">
        <v>129</v>
      </c>
      <c r="D18" s="1" t="s">
        <v>5</v>
      </c>
      <c r="E18" s="1">
        <v>1</v>
      </c>
      <c r="F18" s="35">
        <v>26664000</v>
      </c>
      <c r="G18" s="24">
        <f t="shared" si="0"/>
        <v>26664000</v>
      </c>
    </row>
    <row r="19" spans="2:7" x14ac:dyDescent="0.3">
      <c r="B19" s="1">
        <v>4.4000000000000004</v>
      </c>
      <c r="C19" s="32" t="s">
        <v>130</v>
      </c>
      <c r="D19" s="1" t="s">
        <v>5</v>
      </c>
      <c r="E19" s="1">
        <v>1</v>
      </c>
      <c r="F19" s="35">
        <v>29268800</v>
      </c>
      <c r="G19" s="24">
        <f t="shared" si="0"/>
        <v>29268800</v>
      </c>
    </row>
    <row r="20" spans="2:7" x14ac:dyDescent="0.3">
      <c r="B20" s="1">
        <v>4.5</v>
      </c>
      <c r="C20" s="32" t="s">
        <v>131</v>
      </c>
      <c r="D20" s="1" t="s">
        <v>5</v>
      </c>
      <c r="E20" s="1">
        <v>1</v>
      </c>
      <c r="F20" s="35">
        <v>32577600</v>
      </c>
      <c r="G20" s="24">
        <f t="shared" si="0"/>
        <v>32577600</v>
      </c>
    </row>
    <row r="21" spans="2:7" x14ac:dyDescent="0.3">
      <c r="B21" s="1">
        <v>4.5999999999999996</v>
      </c>
      <c r="C21" s="32" t="s">
        <v>132</v>
      </c>
      <c r="D21" s="1" t="s">
        <v>5</v>
      </c>
      <c r="E21" s="1">
        <v>1</v>
      </c>
      <c r="F21" s="35">
        <v>26664000</v>
      </c>
      <c r="G21" s="24">
        <f t="shared" si="0"/>
        <v>26664000</v>
      </c>
    </row>
    <row r="22" spans="2:7" x14ac:dyDescent="0.3">
      <c r="B22" s="1">
        <v>4.7</v>
      </c>
      <c r="C22" s="32" t="s">
        <v>133</v>
      </c>
      <c r="D22" s="1" t="s">
        <v>5</v>
      </c>
      <c r="E22" s="1">
        <v>1</v>
      </c>
      <c r="F22" s="35">
        <v>18576000</v>
      </c>
      <c r="G22" s="24">
        <f t="shared" si="0"/>
        <v>18576000</v>
      </c>
    </row>
    <row r="23" spans="2:7" x14ac:dyDescent="0.3">
      <c r="B23" s="1">
        <v>4.8</v>
      </c>
      <c r="C23" s="32" t="s">
        <v>134</v>
      </c>
      <c r="D23" s="1" t="s">
        <v>5</v>
      </c>
      <c r="E23" s="1">
        <v>1</v>
      </c>
      <c r="F23" s="35">
        <v>31664000</v>
      </c>
      <c r="G23" s="24">
        <f t="shared" si="0"/>
        <v>31664000</v>
      </c>
    </row>
    <row r="24" spans="2:7" x14ac:dyDescent="0.3">
      <c r="B24" s="1">
        <v>4.9000000000000004</v>
      </c>
      <c r="C24" s="32" t="s">
        <v>135</v>
      </c>
      <c r="D24" s="1" t="s">
        <v>5</v>
      </c>
      <c r="E24" s="1">
        <v>1</v>
      </c>
      <c r="F24" s="35">
        <v>25120000</v>
      </c>
      <c r="G24" s="24">
        <f t="shared" si="0"/>
        <v>25120000</v>
      </c>
    </row>
    <row r="25" spans="2:7" x14ac:dyDescent="0.3">
      <c r="B25" s="33">
        <v>4.0999999999999996</v>
      </c>
      <c r="C25" s="32" t="s">
        <v>136</v>
      </c>
      <c r="D25" s="1" t="s">
        <v>5</v>
      </c>
      <c r="E25" s="1">
        <v>1</v>
      </c>
      <c r="F25" s="35">
        <v>28304000</v>
      </c>
      <c r="G25" s="24">
        <f t="shared" si="0"/>
        <v>28304000</v>
      </c>
    </row>
    <row r="26" spans="2:7" x14ac:dyDescent="0.3">
      <c r="B26" s="1">
        <v>4.1100000000000003</v>
      </c>
      <c r="C26" s="32" t="s">
        <v>137</v>
      </c>
      <c r="D26" s="1" t="s">
        <v>5</v>
      </c>
      <c r="E26" s="1">
        <v>1</v>
      </c>
      <c r="F26" s="35">
        <v>13984000</v>
      </c>
      <c r="G26" s="24">
        <f t="shared" si="0"/>
        <v>13984000</v>
      </c>
    </row>
    <row r="27" spans="2:7" x14ac:dyDescent="0.3">
      <c r="B27" s="1">
        <v>4.12</v>
      </c>
      <c r="C27" s="32" t="s">
        <v>138</v>
      </c>
      <c r="D27" s="1" t="s">
        <v>5</v>
      </c>
      <c r="E27" s="1">
        <v>1</v>
      </c>
      <c r="F27" s="35">
        <v>13984000</v>
      </c>
      <c r="G27" s="24">
        <f t="shared" si="0"/>
        <v>13984000</v>
      </c>
    </row>
    <row r="28" spans="2:7" x14ac:dyDescent="0.3">
      <c r="B28" s="1">
        <v>4.13</v>
      </c>
      <c r="C28" s="32" t="s">
        <v>139</v>
      </c>
      <c r="D28" s="1" t="s">
        <v>5</v>
      </c>
      <c r="E28" s="1">
        <v>1</v>
      </c>
      <c r="F28" s="35">
        <v>13984000</v>
      </c>
      <c r="G28" s="24">
        <f t="shared" si="0"/>
        <v>13984000</v>
      </c>
    </row>
    <row r="29" spans="2:7" x14ac:dyDescent="0.3">
      <c r="B29" s="1">
        <v>4.1399999999999997</v>
      </c>
      <c r="C29" s="32" t="s">
        <v>140</v>
      </c>
      <c r="D29" s="1" t="s">
        <v>5</v>
      </c>
      <c r="E29" s="1">
        <v>1</v>
      </c>
      <c r="F29" s="35">
        <v>13984000</v>
      </c>
      <c r="G29" s="24">
        <f t="shared" si="0"/>
        <v>13984000</v>
      </c>
    </row>
    <row r="30" spans="2:7" x14ac:dyDescent="0.3">
      <c r="B30" s="1">
        <v>4.1500000000000004</v>
      </c>
      <c r="C30" s="32" t="s">
        <v>141</v>
      </c>
      <c r="D30" s="1" t="s">
        <v>5</v>
      </c>
      <c r="E30" s="1">
        <v>1</v>
      </c>
      <c r="F30" s="35">
        <v>13984000</v>
      </c>
      <c r="G30" s="24">
        <f t="shared" si="0"/>
        <v>13984000</v>
      </c>
    </row>
    <row r="31" spans="2:7" x14ac:dyDescent="0.3">
      <c r="B31" s="1">
        <v>4.16</v>
      </c>
      <c r="C31" s="32" t="s">
        <v>143</v>
      </c>
      <c r="D31" s="1" t="s">
        <v>5</v>
      </c>
      <c r="E31" s="1">
        <v>1</v>
      </c>
      <c r="F31" s="35">
        <v>45632000</v>
      </c>
      <c r="G31" s="24">
        <f t="shared" si="0"/>
        <v>45632000</v>
      </c>
    </row>
    <row r="32" spans="2:7" x14ac:dyDescent="0.3">
      <c r="B32" s="1">
        <v>4.17</v>
      </c>
      <c r="C32" s="32" t="s">
        <v>144</v>
      </c>
      <c r="D32" s="1" t="s">
        <v>5</v>
      </c>
      <c r="E32" s="1">
        <v>1</v>
      </c>
      <c r="F32" s="35">
        <v>13984000</v>
      </c>
      <c r="G32" s="24">
        <f t="shared" si="0"/>
        <v>13984000</v>
      </c>
    </row>
    <row r="33" spans="2:7" x14ac:dyDescent="0.3">
      <c r="B33" s="1">
        <v>4.18</v>
      </c>
      <c r="C33" s="32" t="s">
        <v>142</v>
      </c>
      <c r="D33" s="1" t="s">
        <v>5</v>
      </c>
      <c r="E33" s="1">
        <v>1</v>
      </c>
      <c r="F33" s="35">
        <v>13984000</v>
      </c>
      <c r="G33" s="24">
        <f t="shared" si="0"/>
        <v>13984000</v>
      </c>
    </row>
    <row r="34" spans="2:7" x14ac:dyDescent="0.3">
      <c r="B34" s="1">
        <v>4.1900000000000004</v>
      </c>
      <c r="C34" s="32" t="s">
        <v>145</v>
      </c>
      <c r="D34" s="1" t="s">
        <v>5</v>
      </c>
      <c r="E34" s="1">
        <v>1</v>
      </c>
      <c r="F34" s="35">
        <v>14880000</v>
      </c>
      <c r="G34" s="24">
        <f t="shared" si="0"/>
        <v>14880000</v>
      </c>
    </row>
    <row r="35" spans="2:7" x14ac:dyDescent="0.3">
      <c r="B35" s="33">
        <v>4.2</v>
      </c>
      <c r="C35" s="32" t="s">
        <v>146</v>
      </c>
      <c r="D35" s="1" t="s">
        <v>5</v>
      </c>
      <c r="E35" s="1">
        <v>1</v>
      </c>
      <c r="F35" s="35">
        <v>14880000</v>
      </c>
      <c r="G35" s="24">
        <f t="shared" si="0"/>
        <v>14880000</v>
      </c>
    </row>
    <row r="36" spans="2:7" x14ac:dyDescent="0.3">
      <c r="B36" s="1">
        <v>4.21</v>
      </c>
      <c r="C36" s="32" t="s">
        <v>147</v>
      </c>
      <c r="D36" s="1" t="s">
        <v>5</v>
      </c>
      <c r="E36" s="1">
        <v>1</v>
      </c>
      <c r="F36" s="35">
        <v>13984000</v>
      </c>
      <c r="G36" s="24">
        <f t="shared" si="0"/>
        <v>13984000</v>
      </c>
    </row>
    <row r="37" spans="2:7" x14ac:dyDescent="0.3">
      <c r="B37" s="1">
        <v>4.22</v>
      </c>
      <c r="C37" s="32" t="s">
        <v>148</v>
      </c>
      <c r="D37" s="1" t="s">
        <v>5</v>
      </c>
      <c r="E37" s="1">
        <v>1</v>
      </c>
      <c r="F37" s="35">
        <v>34624000</v>
      </c>
      <c r="G37" s="24">
        <f t="shared" si="0"/>
        <v>34624000</v>
      </c>
    </row>
    <row r="38" spans="2:7" x14ac:dyDescent="0.3">
      <c r="B38" s="52" t="s">
        <v>86</v>
      </c>
      <c r="C38" s="52"/>
      <c r="D38" s="52"/>
      <c r="E38" s="52"/>
      <c r="F38" s="52"/>
      <c r="G38" s="21">
        <f>SUM(G39:G39)</f>
        <v>2560000</v>
      </c>
    </row>
    <row r="39" spans="2:7" x14ac:dyDescent="0.3">
      <c r="B39" s="1">
        <v>5.0999999999999996</v>
      </c>
      <c r="C39" s="32" t="s">
        <v>93</v>
      </c>
      <c r="D39" s="1" t="s">
        <v>5</v>
      </c>
      <c r="E39" s="1">
        <v>4</v>
      </c>
      <c r="F39" s="35">
        <v>640000</v>
      </c>
      <c r="G39" s="24">
        <f>+F39*E39</f>
        <v>2560000</v>
      </c>
    </row>
    <row r="40" spans="2:7" x14ac:dyDescent="0.3">
      <c r="B40" s="52" t="s">
        <v>87</v>
      </c>
      <c r="C40" s="52"/>
      <c r="D40" s="52"/>
      <c r="E40" s="52"/>
      <c r="F40" s="52"/>
      <c r="G40" s="21">
        <f>SUM(G41:G47)</f>
        <v>2480000</v>
      </c>
    </row>
    <row r="41" spans="2:7" x14ac:dyDescent="0.3">
      <c r="B41" s="1">
        <v>6.1</v>
      </c>
      <c r="C41" s="32" t="s">
        <v>25</v>
      </c>
      <c r="D41" s="1" t="s">
        <v>4</v>
      </c>
      <c r="E41" s="1">
        <v>2</v>
      </c>
      <c r="F41" s="35">
        <v>75200</v>
      </c>
      <c r="G41" s="24">
        <f t="shared" ref="G41:G47" si="1">+F41*E41</f>
        <v>150400</v>
      </c>
    </row>
    <row r="42" spans="2:7" x14ac:dyDescent="0.3">
      <c r="B42" s="1">
        <v>6.2</v>
      </c>
      <c r="C42" s="32" t="s">
        <v>26</v>
      </c>
      <c r="D42" s="1" t="s">
        <v>4</v>
      </c>
      <c r="E42" s="1">
        <v>2</v>
      </c>
      <c r="F42" s="35">
        <v>75200</v>
      </c>
      <c r="G42" s="24">
        <f t="shared" si="1"/>
        <v>150400</v>
      </c>
    </row>
    <row r="43" spans="2:7" x14ac:dyDescent="0.3">
      <c r="B43" s="1">
        <v>6.3</v>
      </c>
      <c r="C43" s="32" t="s">
        <v>28</v>
      </c>
      <c r="D43" s="1" t="s">
        <v>4</v>
      </c>
      <c r="E43" s="1">
        <v>2</v>
      </c>
      <c r="F43" s="35">
        <v>142400</v>
      </c>
      <c r="G43" s="24">
        <f t="shared" si="1"/>
        <v>284800</v>
      </c>
    </row>
    <row r="44" spans="2:7" x14ac:dyDescent="0.3">
      <c r="B44" s="1">
        <v>6.4</v>
      </c>
      <c r="C44" s="32" t="s">
        <v>27</v>
      </c>
      <c r="D44" s="1" t="s">
        <v>4</v>
      </c>
      <c r="E44" s="1">
        <v>2</v>
      </c>
      <c r="F44" s="35">
        <v>172800</v>
      </c>
      <c r="G44" s="24">
        <f t="shared" si="1"/>
        <v>345600</v>
      </c>
    </row>
    <row r="45" spans="2:7" x14ac:dyDescent="0.3">
      <c r="B45" s="1">
        <v>6.5</v>
      </c>
      <c r="C45" s="32" t="s">
        <v>29</v>
      </c>
      <c r="D45" s="1" t="s">
        <v>4</v>
      </c>
      <c r="E45" s="1">
        <v>2</v>
      </c>
      <c r="F45" s="35">
        <v>302400</v>
      </c>
      <c r="G45" s="24">
        <f t="shared" si="1"/>
        <v>604800</v>
      </c>
    </row>
    <row r="46" spans="2:7" x14ac:dyDescent="0.3">
      <c r="B46" s="1">
        <v>6.6</v>
      </c>
      <c r="C46" s="32" t="s">
        <v>30</v>
      </c>
      <c r="D46" s="1" t="s">
        <v>4</v>
      </c>
      <c r="E46" s="1">
        <v>2</v>
      </c>
      <c r="F46" s="35">
        <v>376000</v>
      </c>
      <c r="G46" s="24">
        <f t="shared" si="1"/>
        <v>752000</v>
      </c>
    </row>
    <row r="47" spans="2:7" x14ac:dyDescent="0.3">
      <c r="B47" s="1">
        <v>6.7</v>
      </c>
      <c r="C47" s="32" t="s">
        <v>32</v>
      </c>
      <c r="D47" s="1" t="s">
        <v>4</v>
      </c>
      <c r="E47" s="1">
        <f>SUM(E41:E46)</f>
        <v>12</v>
      </c>
      <c r="F47" s="35">
        <v>16000</v>
      </c>
      <c r="G47" s="24">
        <f t="shared" si="1"/>
        <v>192000</v>
      </c>
    </row>
    <row r="48" spans="2:7" x14ac:dyDescent="0.3">
      <c r="B48" s="41" t="s">
        <v>88</v>
      </c>
      <c r="C48" s="41"/>
      <c r="D48" s="41"/>
      <c r="E48" s="41"/>
      <c r="F48" s="41"/>
      <c r="G48" s="9">
        <f>+SUM(G49:G50)</f>
        <v>587936000</v>
      </c>
    </row>
    <row r="49" spans="2:7" x14ac:dyDescent="0.3">
      <c r="B49" s="1">
        <v>7.1</v>
      </c>
      <c r="C49" s="4" t="s">
        <v>33</v>
      </c>
      <c r="D49" s="1" t="s">
        <v>13</v>
      </c>
      <c r="E49" s="1">
        <v>3100</v>
      </c>
      <c r="F49" s="35">
        <v>180800</v>
      </c>
      <c r="G49" s="5">
        <f>+F49*E49</f>
        <v>560480000</v>
      </c>
    </row>
    <row r="50" spans="2:7" x14ac:dyDescent="0.3">
      <c r="B50" s="1">
        <v>7.2</v>
      </c>
      <c r="C50" s="4" t="s">
        <v>34</v>
      </c>
      <c r="D50" s="1" t="s">
        <v>13</v>
      </c>
      <c r="E50" s="1">
        <v>130</v>
      </c>
      <c r="F50" s="35">
        <v>211200</v>
      </c>
      <c r="G50" s="5">
        <f>+F50*E50</f>
        <v>27456000</v>
      </c>
    </row>
    <row r="51" spans="2:7" x14ac:dyDescent="0.3">
      <c r="B51" s="41" t="s">
        <v>85</v>
      </c>
      <c r="C51" s="41"/>
      <c r="D51" s="41"/>
      <c r="E51" s="41"/>
      <c r="F51" s="41"/>
      <c r="G51" s="9">
        <f>+SUM(G52:G52)</f>
        <v>52704000</v>
      </c>
    </row>
    <row r="52" spans="2:7" x14ac:dyDescent="0.3">
      <c r="B52" s="1">
        <v>8.1</v>
      </c>
      <c r="C52" s="4" t="s">
        <v>35</v>
      </c>
      <c r="D52" s="1" t="s">
        <v>13</v>
      </c>
      <c r="E52" s="1">
        <v>732</v>
      </c>
      <c r="F52" s="35">
        <v>72000</v>
      </c>
      <c r="G52" s="5">
        <f>+F52*E52</f>
        <v>52704000</v>
      </c>
    </row>
    <row r="53" spans="2:7" x14ac:dyDescent="0.3">
      <c r="B53" s="41" t="s">
        <v>89</v>
      </c>
      <c r="C53" s="41"/>
      <c r="D53" s="41"/>
      <c r="E53" s="41"/>
      <c r="F53" s="41"/>
      <c r="G53" s="9">
        <f>+SUM(G54:G55)</f>
        <v>17176000</v>
      </c>
    </row>
    <row r="54" spans="2:7" x14ac:dyDescent="0.3">
      <c r="B54" s="1">
        <v>9.1</v>
      </c>
      <c r="C54" s="4" t="s">
        <v>90</v>
      </c>
      <c r="D54" s="1" t="s">
        <v>13</v>
      </c>
      <c r="E54" s="1">
        <v>95</v>
      </c>
      <c r="F54" s="35">
        <v>108800</v>
      </c>
      <c r="G54" s="5">
        <f>+F54*E54</f>
        <v>10336000</v>
      </c>
    </row>
    <row r="55" spans="2:7" x14ac:dyDescent="0.3">
      <c r="B55" s="1">
        <v>9.1999999999999993</v>
      </c>
      <c r="C55" s="4" t="s">
        <v>91</v>
      </c>
      <c r="D55" s="1" t="s">
        <v>13</v>
      </c>
      <c r="E55" s="1">
        <v>95</v>
      </c>
      <c r="F55" s="35">
        <v>72000</v>
      </c>
      <c r="G55" s="5">
        <f>+F55*E55</f>
        <v>6840000</v>
      </c>
    </row>
    <row r="56" spans="2:7" x14ac:dyDescent="0.3">
      <c r="B56" s="41" t="s">
        <v>92</v>
      </c>
      <c r="C56" s="41"/>
      <c r="D56" s="41"/>
      <c r="E56" s="41"/>
      <c r="F56" s="41"/>
      <c r="G56" s="9">
        <f>+SUM(G57:G59)</f>
        <v>10756800</v>
      </c>
    </row>
    <row r="57" spans="2:7" x14ac:dyDescent="0.3">
      <c r="B57" s="1">
        <v>10.1</v>
      </c>
      <c r="C57" s="4" t="s">
        <v>36</v>
      </c>
      <c r="D57" s="1" t="s">
        <v>13</v>
      </c>
      <c r="E57" s="1">
        <v>75</v>
      </c>
      <c r="F57" s="35">
        <v>57600</v>
      </c>
      <c r="G57" s="5">
        <f>+F57*E57</f>
        <v>4320000</v>
      </c>
    </row>
    <row r="58" spans="2:7" x14ac:dyDescent="0.3">
      <c r="B58" s="1">
        <v>10.199999999999999</v>
      </c>
      <c r="C58" s="4" t="s">
        <v>37</v>
      </c>
      <c r="D58" s="1" t="s">
        <v>13</v>
      </c>
      <c r="E58" s="1">
        <v>75</v>
      </c>
      <c r="F58" s="35">
        <v>72000</v>
      </c>
      <c r="G58" s="5">
        <f>+F58*E58</f>
        <v>5400000</v>
      </c>
    </row>
    <row r="59" spans="2:7" x14ac:dyDescent="0.3">
      <c r="B59" s="1">
        <v>10.3</v>
      </c>
      <c r="C59" s="4" t="s">
        <v>38</v>
      </c>
      <c r="D59" s="1" t="s">
        <v>13</v>
      </c>
      <c r="E59" s="1">
        <v>12</v>
      </c>
      <c r="F59" s="35">
        <v>86400</v>
      </c>
      <c r="G59" s="5">
        <f>+F59*E59</f>
        <v>1036800</v>
      </c>
    </row>
    <row r="60" spans="2:7" x14ac:dyDescent="0.3">
      <c r="B60" s="41" t="s">
        <v>94</v>
      </c>
      <c r="C60" s="41"/>
      <c r="D60" s="41"/>
      <c r="E60" s="41"/>
      <c r="F60" s="41"/>
      <c r="G60" s="9">
        <f>+SUM(G62:G79)</f>
        <v>40408900</v>
      </c>
    </row>
    <row r="61" spans="2:7" x14ac:dyDescent="0.3">
      <c r="B61" s="27"/>
      <c r="C61" s="30" t="s">
        <v>17</v>
      </c>
      <c r="D61" s="27"/>
      <c r="E61" s="27"/>
      <c r="F61" s="28"/>
      <c r="G61" s="25"/>
    </row>
    <row r="62" spans="2:7" x14ac:dyDescent="0.3">
      <c r="B62" s="27">
        <v>11.1</v>
      </c>
      <c r="C62" s="29" t="s">
        <v>106</v>
      </c>
      <c r="D62" s="27" t="s">
        <v>14</v>
      </c>
      <c r="E62" s="27">
        <v>13</v>
      </c>
      <c r="F62" s="35">
        <v>88200</v>
      </c>
      <c r="G62" s="25">
        <f t="shared" ref="G62:G68" si="2">+F62*E62</f>
        <v>1146600</v>
      </c>
    </row>
    <row r="63" spans="2:7" x14ac:dyDescent="0.3">
      <c r="B63" s="27">
        <v>11.2</v>
      </c>
      <c r="C63" s="29" t="s">
        <v>107</v>
      </c>
      <c r="D63" s="27" t="s">
        <v>14</v>
      </c>
      <c r="E63" s="27">
        <v>78</v>
      </c>
      <c r="F63" s="35">
        <v>94500</v>
      </c>
      <c r="G63" s="25">
        <f t="shared" si="2"/>
        <v>7371000</v>
      </c>
    </row>
    <row r="64" spans="2:7" x14ac:dyDescent="0.3">
      <c r="B64" s="27">
        <v>11.3</v>
      </c>
      <c r="C64" s="37" t="s">
        <v>113</v>
      </c>
      <c r="D64" s="27" t="s">
        <v>14</v>
      </c>
      <c r="E64" s="27">
        <v>4</v>
      </c>
      <c r="F64" s="35">
        <v>123900</v>
      </c>
      <c r="G64" s="25">
        <f t="shared" si="2"/>
        <v>495600</v>
      </c>
    </row>
    <row r="65" spans="2:7" x14ac:dyDescent="0.3">
      <c r="B65" s="27">
        <v>11.4</v>
      </c>
      <c r="C65" s="29" t="s">
        <v>109</v>
      </c>
      <c r="D65" s="27" t="s">
        <v>14</v>
      </c>
      <c r="E65" s="27">
        <v>3</v>
      </c>
      <c r="F65" s="35">
        <v>151200</v>
      </c>
      <c r="G65" s="25">
        <f t="shared" si="2"/>
        <v>453600</v>
      </c>
    </row>
    <row r="66" spans="2:7" x14ac:dyDescent="0.3">
      <c r="B66" s="27">
        <v>11.5</v>
      </c>
      <c r="C66" s="37" t="s">
        <v>112</v>
      </c>
      <c r="D66" s="27" t="s">
        <v>14</v>
      </c>
      <c r="E66" s="27">
        <v>16</v>
      </c>
      <c r="F66" s="35">
        <v>159600</v>
      </c>
      <c r="G66" s="25">
        <f t="shared" si="2"/>
        <v>2553600</v>
      </c>
    </row>
    <row r="67" spans="2:7" x14ac:dyDescent="0.3">
      <c r="B67" s="27">
        <v>11.6</v>
      </c>
      <c r="C67" s="29" t="s">
        <v>110</v>
      </c>
      <c r="D67" s="27" t="s">
        <v>14</v>
      </c>
      <c r="E67" s="27">
        <v>9</v>
      </c>
      <c r="F67" s="35">
        <v>174300</v>
      </c>
      <c r="G67" s="25">
        <f t="shared" si="2"/>
        <v>1568700</v>
      </c>
    </row>
    <row r="68" spans="2:7" x14ac:dyDescent="0.3">
      <c r="B68" s="27">
        <v>11.7</v>
      </c>
      <c r="C68" s="29" t="s">
        <v>111</v>
      </c>
      <c r="D68" s="27" t="s">
        <v>14</v>
      </c>
      <c r="E68" s="27">
        <v>2</v>
      </c>
      <c r="F68" s="35">
        <v>239400</v>
      </c>
      <c r="G68" s="25">
        <f t="shared" si="2"/>
        <v>478800</v>
      </c>
    </row>
    <row r="69" spans="2:7" x14ac:dyDescent="0.3">
      <c r="B69" s="27"/>
      <c r="C69" s="30" t="s">
        <v>18</v>
      </c>
      <c r="D69" s="27"/>
      <c r="E69" s="27"/>
      <c r="F69" s="36"/>
      <c r="G69" s="25"/>
    </row>
    <row r="70" spans="2:7" x14ac:dyDescent="0.3">
      <c r="B70" s="27">
        <v>11.8</v>
      </c>
      <c r="C70" s="29" t="s">
        <v>105</v>
      </c>
      <c r="D70" s="27" t="s">
        <v>14</v>
      </c>
      <c r="E70" s="27">
        <v>32</v>
      </c>
      <c r="F70" s="35">
        <v>31500</v>
      </c>
      <c r="G70" s="25">
        <f t="shared" ref="G70:G76" si="3">+F70*E70</f>
        <v>1008000</v>
      </c>
    </row>
    <row r="71" spans="2:7" x14ac:dyDescent="0.3">
      <c r="B71" s="27">
        <v>11.9</v>
      </c>
      <c r="C71" s="29" t="s">
        <v>114</v>
      </c>
      <c r="D71" s="27" t="s">
        <v>14</v>
      </c>
      <c r="E71" s="27"/>
      <c r="F71" s="35">
        <v>39900</v>
      </c>
      <c r="G71" s="25">
        <f t="shared" si="3"/>
        <v>0</v>
      </c>
    </row>
    <row r="72" spans="2:7" x14ac:dyDescent="0.3">
      <c r="B72" s="27" t="s">
        <v>163</v>
      </c>
      <c r="C72" s="29" t="s">
        <v>106</v>
      </c>
      <c r="D72" s="27" t="s">
        <v>14</v>
      </c>
      <c r="E72" s="27">
        <v>148</v>
      </c>
      <c r="F72" s="35">
        <v>52500</v>
      </c>
      <c r="G72" s="25">
        <f t="shared" si="3"/>
        <v>7770000</v>
      </c>
    </row>
    <row r="73" spans="2:7" x14ac:dyDescent="0.3">
      <c r="B73" s="27">
        <v>11.11</v>
      </c>
      <c r="C73" s="29" t="s">
        <v>107</v>
      </c>
      <c r="D73" s="27" t="s">
        <v>14</v>
      </c>
      <c r="E73" s="27">
        <v>1</v>
      </c>
      <c r="F73" s="35">
        <v>63000</v>
      </c>
      <c r="G73" s="25">
        <f t="shared" si="3"/>
        <v>63000</v>
      </c>
    </row>
    <row r="74" spans="2:7" x14ac:dyDescent="0.3">
      <c r="B74" s="27">
        <v>11.12</v>
      </c>
      <c r="C74" s="29" t="s">
        <v>108</v>
      </c>
      <c r="D74" s="27" t="s">
        <v>14</v>
      </c>
      <c r="E74" s="27">
        <v>34</v>
      </c>
      <c r="F74" s="35">
        <v>77700</v>
      </c>
      <c r="G74" s="25">
        <f t="shared" si="3"/>
        <v>2641800</v>
      </c>
    </row>
    <row r="75" spans="2:7" x14ac:dyDescent="0.3">
      <c r="B75" s="27">
        <v>11.13</v>
      </c>
      <c r="C75" s="37" t="s">
        <v>113</v>
      </c>
      <c r="D75" s="27" t="s">
        <v>14</v>
      </c>
      <c r="E75" s="27">
        <v>25</v>
      </c>
      <c r="F75" s="35">
        <v>92400</v>
      </c>
      <c r="G75" s="25">
        <f t="shared" si="3"/>
        <v>2310000</v>
      </c>
    </row>
    <row r="76" spans="2:7" x14ac:dyDescent="0.3">
      <c r="B76" s="27">
        <v>11.14</v>
      </c>
      <c r="C76" s="29" t="s">
        <v>109</v>
      </c>
      <c r="D76" s="27" t="s">
        <v>14</v>
      </c>
      <c r="E76" s="27">
        <v>2</v>
      </c>
      <c r="F76" s="35">
        <v>119700</v>
      </c>
      <c r="G76" s="25">
        <f t="shared" si="3"/>
        <v>239400</v>
      </c>
    </row>
    <row r="77" spans="2:7" x14ac:dyDescent="0.3">
      <c r="B77" s="27"/>
      <c r="C77" s="30" t="s">
        <v>19</v>
      </c>
      <c r="D77" s="27"/>
      <c r="E77" s="27"/>
      <c r="F77" s="36"/>
      <c r="G77" s="25"/>
    </row>
    <row r="78" spans="2:7" x14ac:dyDescent="0.3">
      <c r="B78" s="27">
        <v>11.15</v>
      </c>
      <c r="C78" s="29" t="s">
        <v>106</v>
      </c>
      <c r="D78" s="27" t="s">
        <v>14</v>
      </c>
      <c r="E78" s="27">
        <v>4</v>
      </c>
      <c r="F78" s="35">
        <v>109200</v>
      </c>
      <c r="G78" s="25">
        <f>+F78*E78</f>
        <v>436800</v>
      </c>
    </row>
    <row r="79" spans="2:7" x14ac:dyDescent="0.3">
      <c r="B79" s="27">
        <v>11.16</v>
      </c>
      <c r="C79" s="31" t="s">
        <v>16</v>
      </c>
      <c r="D79" s="27" t="s">
        <v>14</v>
      </c>
      <c r="E79" s="1">
        <f>SUM(E62:E78)</f>
        <v>371</v>
      </c>
      <c r="F79" s="35">
        <v>32000</v>
      </c>
      <c r="G79" s="25">
        <f>+F79*E79</f>
        <v>11872000</v>
      </c>
    </row>
    <row r="80" spans="2:7" x14ac:dyDescent="0.3">
      <c r="B80" s="45" t="s">
        <v>49</v>
      </c>
      <c r="C80" s="45"/>
      <c r="D80" s="45"/>
      <c r="E80" s="45"/>
      <c r="F80" s="45"/>
      <c r="G80" s="21">
        <f>+SUM(G81:G81)</f>
        <v>2205000</v>
      </c>
    </row>
    <row r="81" spans="2:7" x14ac:dyDescent="0.3">
      <c r="B81" s="1">
        <v>13.1</v>
      </c>
      <c r="C81" s="7" t="s">
        <v>48</v>
      </c>
      <c r="D81" s="2" t="s">
        <v>14</v>
      </c>
      <c r="E81" s="1">
        <v>3</v>
      </c>
      <c r="F81" s="35">
        <v>735000</v>
      </c>
      <c r="G81" s="26">
        <f>+F81*E81</f>
        <v>2205000</v>
      </c>
    </row>
    <row r="82" spans="2:7" x14ac:dyDescent="0.3">
      <c r="B82" s="46" t="s">
        <v>96</v>
      </c>
      <c r="C82" s="46"/>
      <c r="D82" s="46"/>
      <c r="E82" s="46"/>
      <c r="F82" s="46"/>
      <c r="G82" s="9">
        <f>+SUM(G83:G83)</f>
        <v>15360000</v>
      </c>
    </row>
    <row r="83" spans="2:7" x14ac:dyDescent="0.3">
      <c r="B83" s="1">
        <v>14.1</v>
      </c>
      <c r="C83" s="7" t="s">
        <v>98</v>
      </c>
      <c r="D83" s="2" t="s">
        <v>14</v>
      </c>
      <c r="E83" s="1">
        <v>1</v>
      </c>
      <c r="F83" s="35">
        <v>15360000</v>
      </c>
      <c r="G83" s="26">
        <f>+F83*E83</f>
        <v>15360000</v>
      </c>
    </row>
    <row r="84" spans="2:7" x14ac:dyDescent="0.3">
      <c r="B84" s="45" t="s">
        <v>101</v>
      </c>
      <c r="C84" s="45"/>
      <c r="D84" s="45"/>
      <c r="E84" s="45"/>
      <c r="F84" s="45"/>
      <c r="G84" s="21">
        <f>+SUM(G85:G88)</f>
        <v>3264000</v>
      </c>
    </row>
    <row r="85" spans="2:7" x14ac:dyDescent="0.3">
      <c r="B85" s="1">
        <v>16.100000000000001</v>
      </c>
      <c r="C85" s="7" t="s">
        <v>44</v>
      </c>
      <c r="D85" s="2" t="s">
        <v>4</v>
      </c>
      <c r="E85" s="1">
        <v>30</v>
      </c>
      <c r="F85" s="35">
        <v>19200</v>
      </c>
      <c r="G85" s="26">
        <f>+F85*E85</f>
        <v>576000</v>
      </c>
    </row>
    <row r="86" spans="2:7" x14ac:dyDescent="0.3">
      <c r="B86" s="1">
        <v>16.2</v>
      </c>
      <c r="C86" s="7" t="s">
        <v>45</v>
      </c>
      <c r="D86" s="2" t="s">
        <v>4</v>
      </c>
      <c r="E86" s="1">
        <v>60</v>
      </c>
      <c r="F86" s="35">
        <v>19200</v>
      </c>
      <c r="G86" s="26">
        <f>+F86*E86</f>
        <v>1152000</v>
      </c>
    </row>
    <row r="87" spans="2:7" x14ac:dyDescent="0.3">
      <c r="B87" s="1">
        <v>16.3</v>
      </c>
      <c r="C87" s="7" t="s">
        <v>47</v>
      </c>
      <c r="D87" s="2" t="s">
        <v>4</v>
      </c>
      <c r="E87" s="1">
        <v>30</v>
      </c>
      <c r="F87" s="35">
        <v>19200</v>
      </c>
      <c r="G87" s="26">
        <f>+F87*E87</f>
        <v>576000</v>
      </c>
    </row>
    <row r="88" spans="2:7" x14ac:dyDescent="0.3">
      <c r="B88" s="1">
        <v>16.399999999999999</v>
      </c>
      <c r="C88" s="7" t="s">
        <v>58</v>
      </c>
      <c r="D88" s="2" t="s">
        <v>4</v>
      </c>
      <c r="E88" s="1">
        <v>60</v>
      </c>
      <c r="F88" s="35">
        <v>16000</v>
      </c>
      <c r="G88" s="26">
        <f>+F88*E88</f>
        <v>960000</v>
      </c>
    </row>
    <row r="89" spans="2:7" x14ac:dyDescent="0.3">
      <c r="B89" s="45" t="s">
        <v>102</v>
      </c>
      <c r="C89" s="45"/>
      <c r="D89" s="45"/>
      <c r="E89" s="45"/>
      <c r="F89" s="45"/>
      <c r="G89" s="21">
        <f>+SUM(G90:G92)</f>
        <v>2816000</v>
      </c>
    </row>
    <row r="90" spans="2:7" x14ac:dyDescent="0.3">
      <c r="B90" s="1">
        <v>17.100000000000001</v>
      </c>
      <c r="C90" s="7" t="s">
        <v>50</v>
      </c>
      <c r="D90" s="2" t="s">
        <v>55</v>
      </c>
      <c r="E90" s="1">
        <v>75</v>
      </c>
      <c r="F90" s="35">
        <v>32000</v>
      </c>
      <c r="G90" s="26">
        <f>+F90*E90</f>
        <v>2400000</v>
      </c>
    </row>
    <row r="91" spans="2:7" x14ac:dyDescent="0.3">
      <c r="B91" s="1">
        <v>17.2</v>
      </c>
      <c r="C91" s="7" t="s">
        <v>51</v>
      </c>
      <c r="D91" s="2" t="s">
        <v>54</v>
      </c>
      <c r="E91" s="1">
        <v>10</v>
      </c>
      <c r="F91" s="35">
        <v>32000</v>
      </c>
      <c r="G91" s="26">
        <f>+F91*E91</f>
        <v>320000</v>
      </c>
    </row>
    <row r="92" spans="2:7" x14ac:dyDescent="0.3">
      <c r="B92" s="1">
        <v>17.3</v>
      </c>
      <c r="C92" s="7" t="s">
        <v>52</v>
      </c>
      <c r="D92" s="2" t="s">
        <v>53</v>
      </c>
      <c r="E92" s="1">
        <v>5</v>
      </c>
      <c r="F92" s="35">
        <v>19200</v>
      </c>
      <c r="G92" s="26">
        <f>+F92*E92</f>
        <v>96000</v>
      </c>
    </row>
    <row r="93" spans="2:7" x14ac:dyDescent="0.3">
      <c r="B93" s="42" t="s">
        <v>103</v>
      </c>
      <c r="C93" s="43"/>
      <c r="D93" s="43"/>
      <c r="E93" s="43"/>
      <c r="F93" s="44"/>
      <c r="G93" s="9">
        <f>+SUM(G94:G99)</f>
        <v>55760000</v>
      </c>
    </row>
    <row r="94" spans="2:7" x14ac:dyDescent="0.3">
      <c r="B94" s="1">
        <v>18.100000000000001</v>
      </c>
      <c r="C94" s="7" t="s">
        <v>57</v>
      </c>
      <c r="D94" s="2" t="s">
        <v>14</v>
      </c>
      <c r="E94" s="1">
        <v>3</v>
      </c>
      <c r="F94" s="35">
        <v>400000</v>
      </c>
      <c r="G94" s="26">
        <f t="shared" ref="G94:G99" si="4">+F94*E94</f>
        <v>1200000</v>
      </c>
    </row>
    <row r="95" spans="2:7" x14ac:dyDescent="0.3">
      <c r="B95" s="1">
        <v>18.2</v>
      </c>
      <c r="C95" s="7" t="s">
        <v>56</v>
      </c>
      <c r="D95" s="2" t="s">
        <v>20</v>
      </c>
      <c r="E95" s="1">
        <v>3</v>
      </c>
      <c r="F95" s="35">
        <v>1920000</v>
      </c>
      <c r="G95" s="26">
        <f t="shared" si="4"/>
        <v>5760000</v>
      </c>
    </row>
    <row r="96" spans="2:7" x14ac:dyDescent="0.3">
      <c r="B96" s="1">
        <v>18.3</v>
      </c>
      <c r="C96" s="7" t="s">
        <v>21</v>
      </c>
      <c r="D96" s="2" t="s">
        <v>14</v>
      </c>
      <c r="E96" s="1">
        <v>22</v>
      </c>
      <c r="F96" s="35">
        <v>1200000</v>
      </c>
      <c r="G96" s="26">
        <f t="shared" si="4"/>
        <v>26400000</v>
      </c>
    </row>
    <row r="97" spans="2:7" ht="28.8" x14ac:dyDescent="0.3">
      <c r="B97" s="1">
        <v>18.399999999999999</v>
      </c>
      <c r="C97" s="7" t="s">
        <v>59</v>
      </c>
      <c r="D97" s="1" t="s">
        <v>15</v>
      </c>
      <c r="E97" s="1">
        <v>1</v>
      </c>
      <c r="F97" s="35">
        <v>5600000</v>
      </c>
      <c r="G97" s="5">
        <f t="shared" si="4"/>
        <v>5600000</v>
      </c>
    </row>
    <row r="98" spans="2:7" x14ac:dyDescent="0.3">
      <c r="B98" s="1">
        <v>18.5</v>
      </c>
      <c r="C98" s="3" t="s">
        <v>149</v>
      </c>
      <c r="D98" s="1" t="s">
        <v>15</v>
      </c>
      <c r="E98" s="1">
        <v>1</v>
      </c>
      <c r="F98" s="35">
        <v>12000000</v>
      </c>
      <c r="G98" s="5">
        <f t="shared" si="4"/>
        <v>12000000</v>
      </c>
    </row>
    <row r="99" spans="2:7" x14ac:dyDescent="0.3">
      <c r="B99" s="1">
        <v>18.600000000000001</v>
      </c>
      <c r="C99" s="3" t="s">
        <v>116</v>
      </c>
      <c r="D99" s="1" t="s">
        <v>15</v>
      </c>
      <c r="E99" s="1">
        <v>1</v>
      </c>
      <c r="F99" s="35">
        <v>4800000</v>
      </c>
      <c r="G99" s="5">
        <f t="shared" si="4"/>
        <v>4800000</v>
      </c>
    </row>
    <row r="100" spans="2:7" x14ac:dyDescent="0.3">
      <c r="C100" s="47" t="s">
        <v>119</v>
      </c>
      <c r="D100" s="48"/>
      <c r="E100" s="1"/>
      <c r="F100" s="6"/>
      <c r="G100" s="40">
        <f>SUM(G7:G99)/2</f>
        <v>1607947900</v>
      </c>
    </row>
    <row r="101" spans="2:7" x14ac:dyDescent="0.3">
      <c r="C101" s="22"/>
      <c r="D101" s="22"/>
      <c r="G101" s="23"/>
    </row>
  </sheetData>
  <mergeCells count="17">
    <mergeCell ref="B93:F93"/>
    <mergeCell ref="C100:D100"/>
    <mergeCell ref="B80:F80"/>
    <mergeCell ref="B82:F82"/>
    <mergeCell ref="B84:F84"/>
    <mergeCell ref="B89:F89"/>
    <mergeCell ref="B60:F60"/>
    <mergeCell ref="B2:D2"/>
    <mergeCell ref="B7:F7"/>
    <mergeCell ref="B11:F11"/>
    <mergeCell ref="B15:F15"/>
    <mergeCell ref="B38:F38"/>
    <mergeCell ref="B40:F40"/>
    <mergeCell ref="B48:F48"/>
    <mergeCell ref="B51:F51"/>
    <mergeCell ref="B53:F53"/>
    <mergeCell ref="B56:F5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E891-B5D1-4E15-A418-CDF4616674F0}">
  <dimension ref="B1:G81"/>
  <sheetViews>
    <sheetView zoomScale="90" zoomScaleNormal="90" workbookViewId="0">
      <selection activeCell="C3" sqref="C3"/>
    </sheetView>
  </sheetViews>
  <sheetFormatPr baseColWidth="10" defaultRowHeight="14.4" x14ac:dyDescent="0.3"/>
  <cols>
    <col min="1" max="1" width="1.88671875" customWidth="1"/>
    <col min="2" max="2" width="11" customWidth="1"/>
    <col min="3" max="3" width="47" customWidth="1"/>
    <col min="4" max="4" width="8.5546875" customWidth="1"/>
    <col min="5" max="5" width="9.44140625" customWidth="1"/>
    <col min="6" max="6" width="13.6640625" customWidth="1"/>
    <col min="7" max="7" width="18.33203125" customWidth="1"/>
  </cols>
  <sheetData>
    <row r="1" spans="2:7" ht="6.75" customHeight="1" x14ac:dyDescent="0.3"/>
    <row r="2" spans="2:7" ht="27" customHeight="1" x14ac:dyDescent="0.3">
      <c r="B2" s="49" t="s">
        <v>8</v>
      </c>
      <c r="C2" s="50"/>
      <c r="D2" s="51"/>
      <c r="E2" s="10"/>
      <c r="F2" s="11"/>
      <c r="G2" s="12"/>
    </row>
    <row r="3" spans="2:7" ht="30" customHeight="1" x14ac:dyDescent="0.3">
      <c r="B3" s="18" t="s">
        <v>9</v>
      </c>
      <c r="C3" s="34" t="s">
        <v>162</v>
      </c>
      <c r="D3" s="20" t="s">
        <v>12</v>
      </c>
      <c r="E3" s="16"/>
      <c r="G3" s="17"/>
    </row>
    <row r="4" spans="2:7" ht="27" customHeight="1" x14ac:dyDescent="0.3">
      <c r="B4" s="18" t="s">
        <v>10</v>
      </c>
      <c r="C4" s="19" t="s">
        <v>61</v>
      </c>
      <c r="D4" s="1" t="s">
        <v>11</v>
      </c>
      <c r="E4" s="13"/>
      <c r="F4" s="14"/>
      <c r="G4" s="15"/>
    </row>
    <row r="6" spans="2:7" x14ac:dyDescent="0.3">
      <c r="B6" s="8" t="s">
        <v>7</v>
      </c>
      <c r="C6" s="8" t="s">
        <v>6</v>
      </c>
      <c r="D6" s="8" t="s">
        <v>0</v>
      </c>
      <c r="E6" s="8" t="s">
        <v>1</v>
      </c>
      <c r="F6" s="8" t="s">
        <v>2</v>
      </c>
      <c r="G6" s="8" t="s">
        <v>3</v>
      </c>
    </row>
    <row r="7" spans="2:7" x14ac:dyDescent="0.3">
      <c r="B7" s="52" t="s">
        <v>23</v>
      </c>
      <c r="C7" s="52"/>
      <c r="D7" s="52"/>
      <c r="E7" s="52"/>
      <c r="F7" s="52"/>
      <c r="G7" s="21">
        <f>SUM(G8:G9)</f>
        <v>58326400</v>
      </c>
    </row>
    <row r="8" spans="2:7" x14ac:dyDescent="0.3">
      <c r="B8" s="1">
        <v>1.1000000000000001</v>
      </c>
      <c r="C8" s="32" t="s">
        <v>150</v>
      </c>
      <c r="D8" s="1" t="s">
        <v>5</v>
      </c>
      <c r="E8" s="1">
        <v>1</v>
      </c>
      <c r="F8" s="35">
        <v>29163200</v>
      </c>
      <c r="G8" s="24">
        <f>+F8*E8</f>
        <v>29163200</v>
      </c>
    </row>
    <row r="9" spans="2:7" x14ac:dyDescent="0.3">
      <c r="B9" s="1">
        <v>1.2</v>
      </c>
      <c r="C9" s="32" t="s">
        <v>151</v>
      </c>
      <c r="D9" s="1" t="s">
        <v>5</v>
      </c>
      <c r="E9" s="1">
        <v>1</v>
      </c>
      <c r="F9" s="35">
        <v>29163200</v>
      </c>
      <c r="G9" s="24">
        <f>+F9*E9</f>
        <v>29163200</v>
      </c>
    </row>
    <row r="10" spans="2:7" x14ac:dyDescent="0.3">
      <c r="B10" s="52" t="s">
        <v>24</v>
      </c>
      <c r="C10" s="52"/>
      <c r="D10" s="52"/>
      <c r="E10" s="52"/>
      <c r="F10" s="52"/>
      <c r="G10" s="21">
        <f>SUM(G11:G11)</f>
        <v>9870000</v>
      </c>
    </row>
    <row r="11" spans="2:7" x14ac:dyDescent="0.3">
      <c r="B11" s="1">
        <v>2.1</v>
      </c>
      <c r="C11" s="32" t="s">
        <v>152</v>
      </c>
      <c r="D11" s="1" t="s">
        <v>5</v>
      </c>
      <c r="E11" s="1">
        <v>1</v>
      </c>
      <c r="F11" s="35">
        <v>9870000</v>
      </c>
      <c r="G11" s="24">
        <f>+F11*E11</f>
        <v>9870000</v>
      </c>
    </row>
    <row r="12" spans="2:7" x14ac:dyDescent="0.3">
      <c r="B12" s="52" t="s">
        <v>84</v>
      </c>
      <c r="C12" s="52"/>
      <c r="D12" s="52"/>
      <c r="E12" s="52"/>
      <c r="F12" s="52"/>
      <c r="G12" s="21">
        <f>SUM(G13:G13)</f>
        <v>151712000</v>
      </c>
    </row>
    <row r="13" spans="2:7" x14ac:dyDescent="0.3">
      <c r="B13" s="1">
        <v>3.1</v>
      </c>
      <c r="C13" s="32" t="s">
        <v>82</v>
      </c>
      <c r="D13" s="1" t="s">
        <v>5</v>
      </c>
      <c r="E13" s="1">
        <v>2</v>
      </c>
      <c r="F13" s="35">
        <v>75856000</v>
      </c>
      <c r="G13" s="24">
        <f>+F13*E13</f>
        <v>151712000</v>
      </c>
    </row>
    <row r="14" spans="2:7" x14ac:dyDescent="0.3">
      <c r="B14" s="52" t="s">
        <v>83</v>
      </c>
      <c r="C14" s="52"/>
      <c r="D14" s="52"/>
      <c r="E14" s="52"/>
      <c r="F14" s="52"/>
      <c r="G14" s="21">
        <f>SUM(G15:G23)</f>
        <v>164193600</v>
      </c>
    </row>
    <row r="15" spans="2:7" x14ac:dyDescent="0.3">
      <c r="B15" s="1">
        <v>4.0999999999999996</v>
      </c>
      <c r="C15" s="32" t="s">
        <v>153</v>
      </c>
      <c r="D15" s="1" t="s">
        <v>5</v>
      </c>
      <c r="E15" s="1">
        <v>1</v>
      </c>
      <c r="F15" s="35">
        <v>29268800</v>
      </c>
      <c r="G15" s="24">
        <f t="shared" ref="G15:G23" si="0">+F15*E15</f>
        <v>29268800</v>
      </c>
    </row>
    <row r="16" spans="2:7" x14ac:dyDescent="0.3">
      <c r="B16" s="1">
        <v>4.2</v>
      </c>
      <c r="C16" s="32" t="s">
        <v>154</v>
      </c>
      <c r="D16" s="1" t="s">
        <v>5</v>
      </c>
      <c r="E16" s="1">
        <v>1</v>
      </c>
      <c r="F16" s="35">
        <v>25062400</v>
      </c>
      <c r="G16" s="24">
        <f t="shared" si="0"/>
        <v>25062400</v>
      </c>
    </row>
    <row r="17" spans="2:7" x14ac:dyDescent="0.3">
      <c r="B17" s="1">
        <v>4.3</v>
      </c>
      <c r="C17" s="32" t="s">
        <v>161</v>
      </c>
      <c r="D17" s="1" t="s">
        <v>5</v>
      </c>
      <c r="E17" s="1">
        <v>1</v>
      </c>
      <c r="F17" s="35">
        <v>25062400</v>
      </c>
      <c r="G17" s="24">
        <f t="shared" si="0"/>
        <v>25062400</v>
      </c>
    </row>
    <row r="18" spans="2:7" x14ac:dyDescent="0.3">
      <c r="B18" s="1">
        <v>4.4000000000000004</v>
      </c>
      <c r="C18" s="32" t="s">
        <v>155</v>
      </c>
      <c r="D18" s="1" t="s">
        <v>5</v>
      </c>
      <c r="E18" s="1">
        <v>1</v>
      </c>
      <c r="F18" s="35">
        <v>13984000</v>
      </c>
      <c r="G18" s="24">
        <f t="shared" si="0"/>
        <v>13984000</v>
      </c>
    </row>
    <row r="19" spans="2:7" x14ac:dyDescent="0.3">
      <c r="B19" s="1">
        <v>4.5</v>
      </c>
      <c r="C19" s="32" t="s">
        <v>156</v>
      </c>
      <c r="D19" s="1" t="s">
        <v>5</v>
      </c>
      <c r="E19" s="1">
        <v>1</v>
      </c>
      <c r="F19" s="35">
        <v>14880000</v>
      </c>
      <c r="G19" s="24">
        <f t="shared" si="0"/>
        <v>14880000</v>
      </c>
    </row>
    <row r="20" spans="2:7" x14ac:dyDescent="0.3">
      <c r="B20" s="1">
        <v>4.5999999999999996</v>
      </c>
      <c r="C20" s="32" t="s">
        <v>157</v>
      </c>
      <c r="D20" s="1" t="s">
        <v>5</v>
      </c>
      <c r="E20" s="1">
        <v>1</v>
      </c>
      <c r="F20" s="35">
        <v>13984000</v>
      </c>
      <c r="G20" s="24">
        <f t="shared" si="0"/>
        <v>13984000</v>
      </c>
    </row>
    <row r="21" spans="2:7" x14ac:dyDescent="0.3">
      <c r="B21" s="1">
        <v>4.7</v>
      </c>
      <c r="C21" s="32" t="s">
        <v>158</v>
      </c>
      <c r="D21" s="1" t="s">
        <v>5</v>
      </c>
      <c r="E21" s="1">
        <v>1</v>
      </c>
      <c r="F21" s="35">
        <v>13984000</v>
      </c>
      <c r="G21" s="24">
        <f t="shared" si="0"/>
        <v>13984000</v>
      </c>
    </row>
    <row r="22" spans="2:7" x14ac:dyDescent="0.3">
      <c r="B22" s="1">
        <v>4.8</v>
      </c>
      <c r="C22" s="32" t="s">
        <v>159</v>
      </c>
      <c r="D22" s="1" t="s">
        <v>5</v>
      </c>
      <c r="E22" s="1">
        <v>1</v>
      </c>
      <c r="F22" s="35">
        <v>13984000</v>
      </c>
      <c r="G22" s="24">
        <f t="shared" si="0"/>
        <v>13984000</v>
      </c>
    </row>
    <row r="23" spans="2:7" x14ac:dyDescent="0.3">
      <c r="B23" s="1">
        <v>4.9000000000000004</v>
      </c>
      <c r="C23" s="32" t="s">
        <v>160</v>
      </c>
      <c r="D23" s="1" t="s">
        <v>5</v>
      </c>
      <c r="E23" s="1">
        <v>1</v>
      </c>
      <c r="F23" s="35">
        <v>13984000</v>
      </c>
      <c r="G23" s="24">
        <f t="shared" si="0"/>
        <v>13984000</v>
      </c>
    </row>
    <row r="24" spans="2:7" x14ac:dyDescent="0.3">
      <c r="B24" s="52" t="s">
        <v>87</v>
      </c>
      <c r="C24" s="52"/>
      <c r="D24" s="52"/>
      <c r="E24" s="52"/>
      <c r="F24" s="52"/>
      <c r="G24" s="21">
        <f>SUM(G25:G29)</f>
        <v>1521600</v>
      </c>
    </row>
    <row r="25" spans="2:7" x14ac:dyDescent="0.3">
      <c r="B25" s="1">
        <v>6.1</v>
      </c>
      <c r="C25" s="32" t="s">
        <v>25</v>
      </c>
      <c r="D25" s="1" t="s">
        <v>4</v>
      </c>
      <c r="E25" s="1">
        <v>5</v>
      </c>
      <c r="F25" s="35">
        <v>75200</v>
      </c>
      <c r="G25" s="24">
        <f>+F25*E25</f>
        <v>376000</v>
      </c>
    </row>
    <row r="26" spans="2:7" x14ac:dyDescent="0.3">
      <c r="B26" s="1">
        <v>6.2</v>
      </c>
      <c r="C26" s="32" t="s">
        <v>26</v>
      </c>
      <c r="D26" s="1" t="s">
        <v>4</v>
      </c>
      <c r="E26" s="1">
        <v>4</v>
      </c>
      <c r="F26" s="35">
        <v>75200</v>
      </c>
      <c r="G26" s="24">
        <f>+F26*E26</f>
        <v>300800</v>
      </c>
    </row>
    <row r="27" spans="2:7" x14ac:dyDescent="0.3">
      <c r="B27" s="1">
        <v>4.3</v>
      </c>
      <c r="C27" s="32" t="s">
        <v>27</v>
      </c>
      <c r="D27" s="1" t="s">
        <v>4</v>
      </c>
      <c r="E27" s="1">
        <v>1</v>
      </c>
      <c r="F27" s="35">
        <v>108800</v>
      </c>
      <c r="G27" s="24">
        <f>+F27*E27</f>
        <v>108800</v>
      </c>
    </row>
    <row r="28" spans="2:7" x14ac:dyDescent="0.3">
      <c r="B28" s="33">
        <v>4.0999999999999996</v>
      </c>
      <c r="C28" s="32" t="s">
        <v>31</v>
      </c>
      <c r="D28" s="1" t="s">
        <v>5</v>
      </c>
      <c r="E28" s="1">
        <v>1</v>
      </c>
      <c r="F28" s="35">
        <v>560000</v>
      </c>
      <c r="G28" s="24">
        <f>+F28*E28</f>
        <v>560000</v>
      </c>
    </row>
    <row r="29" spans="2:7" x14ac:dyDescent="0.3">
      <c r="B29" s="33">
        <v>4.1100000000000003</v>
      </c>
      <c r="C29" s="32" t="s">
        <v>32</v>
      </c>
      <c r="D29" s="1" t="s">
        <v>4</v>
      </c>
      <c r="E29" s="1">
        <f>SUM(E25:E28)</f>
        <v>11</v>
      </c>
      <c r="F29" s="35">
        <v>16000</v>
      </c>
      <c r="G29" s="24">
        <f>+F29*E29</f>
        <v>176000</v>
      </c>
    </row>
    <row r="30" spans="2:7" x14ac:dyDescent="0.3">
      <c r="B30" s="41" t="s">
        <v>88</v>
      </c>
      <c r="C30" s="41"/>
      <c r="D30" s="41"/>
      <c r="E30" s="41"/>
      <c r="F30" s="41"/>
      <c r="G30" s="9">
        <f>+SUM(G31:G32)</f>
        <v>234985600</v>
      </c>
    </row>
    <row r="31" spans="2:7" x14ac:dyDescent="0.3">
      <c r="B31" s="1">
        <v>7.1</v>
      </c>
      <c r="C31" s="4" t="s">
        <v>33</v>
      </c>
      <c r="D31" s="1" t="s">
        <v>13</v>
      </c>
      <c r="E31" s="1">
        <v>1274</v>
      </c>
      <c r="F31" s="35">
        <v>180800</v>
      </c>
      <c r="G31" s="5">
        <f>+F31*E31</f>
        <v>230339200</v>
      </c>
    </row>
    <row r="32" spans="2:7" x14ac:dyDescent="0.3">
      <c r="B32" s="1">
        <v>7.2</v>
      </c>
      <c r="C32" s="4" t="s">
        <v>34</v>
      </c>
      <c r="D32" s="1" t="s">
        <v>13</v>
      </c>
      <c r="E32" s="1">
        <v>22</v>
      </c>
      <c r="F32" s="35">
        <v>211200</v>
      </c>
      <c r="G32" s="5">
        <f>+F32*E32</f>
        <v>4646400</v>
      </c>
    </row>
    <row r="33" spans="2:7" x14ac:dyDescent="0.3">
      <c r="B33" s="41" t="s">
        <v>85</v>
      </c>
      <c r="C33" s="41"/>
      <c r="D33" s="41"/>
      <c r="E33" s="41"/>
      <c r="F33" s="41"/>
      <c r="G33" s="9">
        <f>+SUM(G34:G34)</f>
        <v>2880000</v>
      </c>
    </row>
    <row r="34" spans="2:7" x14ac:dyDescent="0.3">
      <c r="B34" s="1">
        <v>8.1</v>
      </c>
      <c r="C34" s="4" t="s">
        <v>35</v>
      </c>
      <c r="D34" s="1" t="s">
        <v>13</v>
      </c>
      <c r="E34" s="1">
        <v>40</v>
      </c>
      <c r="F34" s="35">
        <v>72000</v>
      </c>
      <c r="G34" s="5">
        <f>+F34*E34</f>
        <v>2880000</v>
      </c>
    </row>
    <row r="35" spans="2:7" x14ac:dyDescent="0.3">
      <c r="B35" s="41" t="s">
        <v>89</v>
      </c>
      <c r="C35" s="41"/>
      <c r="D35" s="41"/>
      <c r="E35" s="41"/>
      <c r="F35" s="41"/>
      <c r="G35" s="9">
        <f>+SUM(G36:G37)</f>
        <v>4158400</v>
      </c>
    </row>
    <row r="36" spans="2:7" x14ac:dyDescent="0.3">
      <c r="B36" s="1">
        <v>7.1</v>
      </c>
      <c r="C36" s="4" t="s">
        <v>90</v>
      </c>
      <c r="D36" s="1" t="s">
        <v>13</v>
      </c>
      <c r="E36" s="1">
        <v>23</v>
      </c>
      <c r="F36" s="35">
        <v>108800</v>
      </c>
      <c r="G36" s="5">
        <f>+F36*E36</f>
        <v>2502400</v>
      </c>
    </row>
    <row r="37" spans="2:7" x14ac:dyDescent="0.3">
      <c r="B37" s="1">
        <v>7.2</v>
      </c>
      <c r="C37" s="4" t="s">
        <v>91</v>
      </c>
      <c r="D37" s="1" t="s">
        <v>13</v>
      </c>
      <c r="E37" s="1">
        <v>23</v>
      </c>
      <c r="F37" s="35">
        <v>72000</v>
      </c>
      <c r="G37" s="5">
        <f>+F37*E37</f>
        <v>1656000</v>
      </c>
    </row>
    <row r="38" spans="2:7" x14ac:dyDescent="0.3">
      <c r="B38" s="41" t="s">
        <v>92</v>
      </c>
      <c r="C38" s="41"/>
      <c r="D38" s="41"/>
      <c r="E38" s="41"/>
      <c r="F38" s="41"/>
      <c r="G38" s="9">
        <f>+SUM(G39:G40)</f>
        <v>1944000</v>
      </c>
    </row>
    <row r="39" spans="2:7" x14ac:dyDescent="0.3">
      <c r="B39" s="1">
        <v>7.1</v>
      </c>
      <c r="C39" s="4" t="s">
        <v>36</v>
      </c>
      <c r="D39" s="1" t="s">
        <v>13</v>
      </c>
      <c r="E39" s="1">
        <v>15</v>
      </c>
      <c r="F39" s="35">
        <v>57600</v>
      </c>
      <c r="G39" s="5">
        <f>+F39*E39</f>
        <v>864000</v>
      </c>
    </row>
    <row r="40" spans="2:7" x14ac:dyDescent="0.3">
      <c r="B40" s="1">
        <v>7.2</v>
      </c>
      <c r="C40" s="4" t="s">
        <v>37</v>
      </c>
      <c r="D40" s="1" t="s">
        <v>13</v>
      </c>
      <c r="E40" s="1">
        <v>15</v>
      </c>
      <c r="F40" s="35">
        <v>72000</v>
      </c>
      <c r="G40" s="5">
        <f>+F40*E40</f>
        <v>1080000</v>
      </c>
    </row>
    <row r="41" spans="2:7" x14ac:dyDescent="0.3">
      <c r="B41" s="41" t="s">
        <v>94</v>
      </c>
      <c r="C41" s="41"/>
      <c r="D41" s="41"/>
      <c r="E41" s="41"/>
      <c r="F41" s="41"/>
      <c r="G41" s="9">
        <f>+SUM(G43:G53)</f>
        <v>12870700</v>
      </c>
    </row>
    <row r="42" spans="2:7" x14ac:dyDescent="0.3">
      <c r="B42" s="27"/>
      <c r="C42" s="30" t="s">
        <v>17</v>
      </c>
      <c r="D42" s="27"/>
      <c r="E42" s="27"/>
      <c r="F42" s="28"/>
      <c r="G42" s="25"/>
    </row>
    <row r="43" spans="2:7" x14ac:dyDescent="0.3">
      <c r="B43" s="27"/>
      <c r="C43" s="29" t="s">
        <v>106</v>
      </c>
      <c r="D43" s="27" t="s">
        <v>14</v>
      </c>
      <c r="E43" s="27">
        <v>21</v>
      </c>
      <c r="F43" s="35">
        <v>88200</v>
      </c>
      <c r="G43" s="25">
        <f>+F43*E43</f>
        <v>1852200</v>
      </c>
    </row>
    <row r="44" spans="2:7" x14ac:dyDescent="0.3">
      <c r="B44" s="27"/>
      <c r="C44" s="29" t="s">
        <v>107</v>
      </c>
      <c r="D44" s="27" t="s">
        <v>14</v>
      </c>
      <c r="E44" s="27">
        <v>7</v>
      </c>
      <c r="F44" s="35">
        <v>94500</v>
      </c>
      <c r="G44" s="25">
        <f>+F44*E44</f>
        <v>661500</v>
      </c>
    </row>
    <row r="45" spans="2:7" x14ac:dyDescent="0.3">
      <c r="B45" s="27"/>
      <c r="C45" s="29" t="s">
        <v>108</v>
      </c>
      <c r="D45" s="27" t="s">
        <v>14</v>
      </c>
      <c r="E45" s="27">
        <v>14</v>
      </c>
      <c r="F45" s="35">
        <v>117600</v>
      </c>
      <c r="G45" s="25">
        <f>+F45*E45</f>
        <v>1646400</v>
      </c>
    </row>
    <row r="46" spans="2:7" x14ac:dyDescent="0.3">
      <c r="B46" s="27"/>
      <c r="C46" s="29" t="s">
        <v>109</v>
      </c>
      <c r="D46" s="27" t="s">
        <v>14</v>
      </c>
      <c r="E46" s="27">
        <v>6</v>
      </c>
      <c r="F46" s="35">
        <v>151200</v>
      </c>
      <c r="G46" s="25">
        <f>+F46*E46</f>
        <v>907200</v>
      </c>
    </row>
    <row r="47" spans="2:7" x14ac:dyDescent="0.3">
      <c r="B47" s="27"/>
      <c r="C47" s="30" t="s">
        <v>18</v>
      </c>
      <c r="D47" s="27"/>
      <c r="E47" s="27"/>
      <c r="F47" s="36"/>
      <c r="G47" s="25"/>
    </row>
    <row r="48" spans="2:7" x14ac:dyDescent="0.3">
      <c r="B48" s="27"/>
      <c r="C48" s="29" t="s">
        <v>106</v>
      </c>
      <c r="D48" s="27" t="s">
        <v>14</v>
      </c>
      <c r="E48" s="27">
        <v>41</v>
      </c>
      <c r="F48" s="35">
        <v>52500</v>
      </c>
      <c r="G48" s="25">
        <f t="shared" ref="G48:G53" si="1">+F48*E48</f>
        <v>2152500</v>
      </c>
    </row>
    <row r="49" spans="2:7" x14ac:dyDescent="0.3">
      <c r="B49" s="27"/>
      <c r="C49" s="29" t="s">
        <v>107</v>
      </c>
      <c r="D49" s="27" t="s">
        <v>14</v>
      </c>
      <c r="E49" s="27">
        <v>6</v>
      </c>
      <c r="F49" s="35">
        <v>63000</v>
      </c>
      <c r="G49" s="25">
        <f t="shared" si="1"/>
        <v>378000</v>
      </c>
    </row>
    <row r="50" spans="2:7" x14ac:dyDescent="0.3">
      <c r="B50" s="27"/>
      <c r="C50" s="29" t="s">
        <v>108</v>
      </c>
      <c r="D50" s="27" t="s">
        <v>14</v>
      </c>
      <c r="E50" s="27">
        <v>6</v>
      </c>
      <c r="F50" s="35">
        <v>77700</v>
      </c>
      <c r="G50" s="25">
        <f t="shared" si="1"/>
        <v>466200</v>
      </c>
    </row>
    <row r="51" spans="2:7" x14ac:dyDescent="0.3">
      <c r="B51" s="27"/>
      <c r="C51" s="37" t="s">
        <v>113</v>
      </c>
      <c r="D51" s="27" t="s">
        <v>14</v>
      </c>
      <c r="E51" s="27">
        <v>9</v>
      </c>
      <c r="F51" s="35">
        <v>92400</v>
      </c>
      <c r="G51" s="25">
        <f t="shared" si="1"/>
        <v>831600</v>
      </c>
    </row>
    <row r="52" spans="2:7" x14ac:dyDescent="0.3">
      <c r="B52" s="27"/>
      <c r="C52" s="29" t="s">
        <v>109</v>
      </c>
      <c r="D52" s="27" t="s">
        <v>14</v>
      </c>
      <c r="E52" s="27">
        <v>3</v>
      </c>
      <c r="F52" s="35">
        <v>119700</v>
      </c>
      <c r="G52" s="25">
        <f t="shared" si="1"/>
        <v>359100</v>
      </c>
    </row>
    <row r="53" spans="2:7" x14ac:dyDescent="0.3">
      <c r="B53" s="27"/>
      <c r="C53" s="31" t="s">
        <v>16</v>
      </c>
      <c r="D53" s="27" t="s">
        <v>14</v>
      </c>
      <c r="E53" s="1">
        <f>SUM(E43:E52)</f>
        <v>113</v>
      </c>
      <c r="F53" s="35">
        <v>32000</v>
      </c>
      <c r="G53" s="25">
        <f t="shared" si="1"/>
        <v>3616000</v>
      </c>
    </row>
    <row r="54" spans="2:7" x14ac:dyDescent="0.3">
      <c r="B54" s="45" t="s">
        <v>49</v>
      </c>
      <c r="C54" s="45"/>
      <c r="D54" s="45"/>
      <c r="E54" s="45"/>
      <c r="F54" s="45"/>
      <c r="G54" s="21">
        <f>+SUM(G55:G55)</f>
        <v>1470000</v>
      </c>
    </row>
    <row r="55" spans="2:7" x14ac:dyDescent="0.3">
      <c r="B55" s="1">
        <v>13.1</v>
      </c>
      <c r="C55" s="7" t="s">
        <v>48</v>
      </c>
      <c r="D55" s="2" t="s">
        <v>14</v>
      </c>
      <c r="E55" s="1">
        <v>2</v>
      </c>
      <c r="F55" s="35">
        <v>735000</v>
      </c>
      <c r="G55" s="26">
        <f>+F55*E55</f>
        <v>1470000</v>
      </c>
    </row>
    <row r="56" spans="2:7" x14ac:dyDescent="0.3">
      <c r="B56" s="46" t="s">
        <v>96</v>
      </c>
      <c r="C56" s="46"/>
      <c r="D56" s="46"/>
      <c r="E56" s="46"/>
      <c r="F56" s="46"/>
      <c r="G56" s="9">
        <f>+SUM(G57:G57)</f>
        <v>8480000</v>
      </c>
    </row>
    <row r="57" spans="2:7" x14ac:dyDescent="0.3">
      <c r="B57" s="1">
        <v>14.3</v>
      </c>
      <c r="C57" s="7" t="s">
        <v>99</v>
      </c>
      <c r="D57" s="2" t="s">
        <v>14</v>
      </c>
      <c r="E57" s="1">
        <v>1</v>
      </c>
      <c r="F57" s="35">
        <v>8480000</v>
      </c>
      <c r="G57" s="26">
        <f>+F57*E57</f>
        <v>8480000</v>
      </c>
    </row>
    <row r="58" spans="2:7" x14ac:dyDescent="0.3">
      <c r="B58" s="45" t="s">
        <v>100</v>
      </c>
      <c r="C58" s="45"/>
      <c r="D58" s="45"/>
      <c r="E58" s="45"/>
      <c r="F58" s="45"/>
      <c r="G58" s="21">
        <f>+SUM(G59:G62)</f>
        <v>36896000</v>
      </c>
    </row>
    <row r="59" spans="2:7" x14ac:dyDescent="0.3">
      <c r="B59" s="1">
        <v>15.1</v>
      </c>
      <c r="C59" s="7" t="s">
        <v>41</v>
      </c>
      <c r="D59" s="2" t="s">
        <v>14</v>
      </c>
      <c r="E59" s="1">
        <v>1</v>
      </c>
      <c r="F59" s="35">
        <v>10080000</v>
      </c>
      <c r="G59" s="26">
        <f>+F59*E59</f>
        <v>10080000</v>
      </c>
    </row>
    <row r="60" spans="2:7" x14ac:dyDescent="0.3">
      <c r="B60" s="1">
        <v>15.2</v>
      </c>
      <c r="C60" s="7" t="s">
        <v>42</v>
      </c>
      <c r="D60" s="2" t="s">
        <v>14</v>
      </c>
      <c r="E60" s="1">
        <v>1</v>
      </c>
      <c r="F60" s="35">
        <v>5600000</v>
      </c>
      <c r="G60" s="26">
        <f>+F60*E60</f>
        <v>5600000</v>
      </c>
    </row>
    <row r="61" spans="2:7" x14ac:dyDescent="0.3">
      <c r="B61" s="1">
        <v>15.3</v>
      </c>
      <c r="C61" s="7" t="s">
        <v>43</v>
      </c>
      <c r="D61" s="2" t="s">
        <v>14</v>
      </c>
      <c r="E61" s="1">
        <v>1</v>
      </c>
      <c r="F61" s="35">
        <v>10608000</v>
      </c>
      <c r="G61" s="26">
        <f>+F61*E61</f>
        <v>10608000</v>
      </c>
    </row>
    <row r="62" spans="2:7" x14ac:dyDescent="0.3">
      <c r="B62" s="1">
        <v>15.4</v>
      </c>
      <c r="C62" s="7" t="s">
        <v>115</v>
      </c>
      <c r="D62" s="2" t="s">
        <v>14</v>
      </c>
      <c r="E62" s="1">
        <v>1</v>
      </c>
      <c r="F62" s="35">
        <v>10608000</v>
      </c>
      <c r="G62" s="26">
        <f>+F62*E62</f>
        <v>10608000</v>
      </c>
    </row>
    <row r="63" spans="2:7" x14ac:dyDescent="0.3">
      <c r="B63" s="45" t="s">
        <v>101</v>
      </c>
      <c r="C63" s="45"/>
      <c r="D63" s="45"/>
      <c r="E63" s="45"/>
      <c r="F63" s="45"/>
      <c r="G63" s="21">
        <f>+SUM(G64:G67)</f>
        <v>2560000</v>
      </c>
    </row>
    <row r="64" spans="2:7" x14ac:dyDescent="0.3">
      <c r="B64" s="1">
        <v>12.1</v>
      </c>
      <c r="C64" s="7" t="s">
        <v>44</v>
      </c>
      <c r="D64" s="2" t="s">
        <v>4</v>
      </c>
      <c r="E64" s="1">
        <v>30</v>
      </c>
      <c r="F64" s="35">
        <v>19200</v>
      </c>
      <c r="G64" s="26">
        <f>+F64*E64</f>
        <v>576000</v>
      </c>
    </row>
    <row r="65" spans="2:7" x14ac:dyDescent="0.3">
      <c r="B65" s="1">
        <v>12.2</v>
      </c>
      <c r="C65" s="7" t="s">
        <v>45</v>
      </c>
      <c r="D65" s="2" t="s">
        <v>4</v>
      </c>
      <c r="E65" s="1">
        <v>40</v>
      </c>
      <c r="F65" s="35">
        <v>19200</v>
      </c>
      <c r="G65" s="26">
        <f>+F65*E65</f>
        <v>768000</v>
      </c>
    </row>
    <row r="66" spans="2:7" x14ac:dyDescent="0.3">
      <c r="B66" s="1">
        <v>12.3</v>
      </c>
      <c r="C66" s="7" t="s">
        <v>47</v>
      </c>
      <c r="D66" s="2" t="s">
        <v>4</v>
      </c>
      <c r="E66" s="1">
        <v>30</v>
      </c>
      <c r="F66" s="35">
        <v>19200</v>
      </c>
      <c r="G66" s="26">
        <f>+F66*E66</f>
        <v>576000</v>
      </c>
    </row>
    <row r="67" spans="2:7" x14ac:dyDescent="0.3">
      <c r="B67" s="1">
        <v>12.4</v>
      </c>
      <c r="C67" s="7" t="s">
        <v>58</v>
      </c>
      <c r="D67" s="2" t="s">
        <v>4</v>
      </c>
      <c r="E67" s="1">
        <v>40</v>
      </c>
      <c r="F67" s="35">
        <v>16000</v>
      </c>
      <c r="G67" s="26">
        <f>+F67*E67</f>
        <v>640000</v>
      </c>
    </row>
    <row r="68" spans="2:7" x14ac:dyDescent="0.3">
      <c r="B68" s="45" t="s">
        <v>102</v>
      </c>
      <c r="C68" s="45"/>
      <c r="D68" s="45"/>
      <c r="E68" s="45"/>
      <c r="F68" s="45"/>
      <c r="G68" s="21">
        <f>+SUM(G69:G71)</f>
        <v>1056000</v>
      </c>
    </row>
    <row r="69" spans="2:7" x14ac:dyDescent="0.3">
      <c r="B69" s="1">
        <v>14.1</v>
      </c>
      <c r="C69" s="7" t="s">
        <v>50</v>
      </c>
      <c r="D69" s="2" t="s">
        <v>55</v>
      </c>
      <c r="E69" s="1">
        <v>25</v>
      </c>
      <c r="F69" s="35">
        <v>32000</v>
      </c>
      <c r="G69" s="26">
        <f>+F69*E69</f>
        <v>800000</v>
      </c>
    </row>
    <row r="70" spans="2:7" x14ac:dyDescent="0.3">
      <c r="B70" s="1">
        <v>14.2</v>
      </c>
      <c r="C70" s="7" t="s">
        <v>51</v>
      </c>
      <c r="D70" s="2" t="s">
        <v>54</v>
      </c>
      <c r="E70" s="1">
        <v>5</v>
      </c>
      <c r="F70" s="35">
        <v>32000</v>
      </c>
      <c r="G70" s="26">
        <f>+F70*E70</f>
        <v>160000</v>
      </c>
    </row>
    <row r="71" spans="2:7" x14ac:dyDescent="0.3">
      <c r="B71" s="1">
        <v>14.3</v>
      </c>
      <c r="C71" s="7" t="s">
        <v>52</v>
      </c>
      <c r="D71" s="2" t="s">
        <v>53</v>
      </c>
      <c r="E71" s="1">
        <v>5</v>
      </c>
      <c r="F71" s="35">
        <v>19200</v>
      </c>
      <c r="G71" s="26">
        <f>+F71*E71</f>
        <v>96000</v>
      </c>
    </row>
    <row r="72" spans="2:7" x14ac:dyDescent="0.3">
      <c r="B72" s="42" t="s">
        <v>103</v>
      </c>
      <c r="C72" s="43"/>
      <c r="D72" s="43"/>
      <c r="E72" s="43"/>
      <c r="F72" s="44"/>
      <c r="G72" s="9">
        <f>+SUM(G73:G79)</f>
        <v>39760000</v>
      </c>
    </row>
    <row r="73" spans="2:7" x14ac:dyDescent="0.3">
      <c r="B73" s="1">
        <v>15.1</v>
      </c>
      <c r="C73" s="7" t="s">
        <v>57</v>
      </c>
      <c r="D73" s="2" t="s">
        <v>14</v>
      </c>
      <c r="E73" s="1">
        <v>2</v>
      </c>
      <c r="F73" s="35">
        <v>2400000</v>
      </c>
      <c r="G73" s="26">
        <f t="shared" ref="G73:G79" si="2">+F73*E73</f>
        <v>4800000</v>
      </c>
    </row>
    <row r="74" spans="2:7" x14ac:dyDescent="0.3">
      <c r="B74" s="1">
        <v>15.2</v>
      </c>
      <c r="C74" s="7" t="s">
        <v>56</v>
      </c>
      <c r="D74" s="2" t="s">
        <v>20</v>
      </c>
      <c r="E74" s="1">
        <v>1</v>
      </c>
      <c r="F74" s="35">
        <v>960000</v>
      </c>
      <c r="G74" s="26">
        <f t="shared" si="2"/>
        <v>960000</v>
      </c>
    </row>
    <row r="75" spans="2:7" x14ac:dyDescent="0.3">
      <c r="B75" s="1">
        <v>15.3</v>
      </c>
      <c r="C75" s="7" t="s">
        <v>104</v>
      </c>
      <c r="D75" s="2" t="s">
        <v>14</v>
      </c>
      <c r="E75" s="1">
        <v>2</v>
      </c>
      <c r="F75" s="35">
        <v>4000000</v>
      </c>
      <c r="G75" s="26">
        <f t="shared" si="2"/>
        <v>8000000</v>
      </c>
    </row>
    <row r="76" spans="2:7" x14ac:dyDescent="0.3">
      <c r="B76" s="1">
        <v>15.4</v>
      </c>
      <c r="C76" s="7" t="s">
        <v>21</v>
      </c>
      <c r="D76" s="2" t="s">
        <v>14</v>
      </c>
      <c r="E76" s="1">
        <v>9</v>
      </c>
      <c r="F76" s="35">
        <v>1200000</v>
      </c>
      <c r="G76" s="26">
        <f t="shared" si="2"/>
        <v>10800000</v>
      </c>
    </row>
    <row r="77" spans="2:7" ht="28.8" x14ac:dyDescent="0.3">
      <c r="B77" s="1">
        <v>15.5</v>
      </c>
      <c r="C77" s="7" t="s">
        <v>59</v>
      </c>
      <c r="D77" s="1" t="s">
        <v>15</v>
      </c>
      <c r="E77" s="1">
        <v>1</v>
      </c>
      <c r="F77" s="35">
        <v>5600000</v>
      </c>
      <c r="G77" s="5">
        <f t="shared" si="2"/>
        <v>5600000</v>
      </c>
    </row>
    <row r="78" spans="2:7" ht="28.8" x14ac:dyDescent="0.3">
      <c r="B78" s="1">
        <v>15.6</v>
      </c>
      <c r="C78" s="3" t="s">
        <v>22</v>
      </c>
      <c r="D78" s="1" t="s">
        <v>15</v>
      </c>
      <c r="E78" s="1">
        <v>1</v>
      </c>
      <c r="F78" s="35">
        <v>4800000</v>
      </c>
      <c r="G78" s="5">
        <f t="shared" si="2"/>
        <v>4800000</v>
      </c>
    </row>
    <row r="79" spans="2:7" x14ac:dyDescent="0.3">
      <c r="B79" s="1">
        <v>15.7</v>
      </c>
      <c r="C79" s="3" t="s">
        <v>116</v>
      </c>
      <c r="D79" s="1" t="s">
        <v>15</v>
      </c>
      <c r="E79" s="1">
        <v>1</v>
      </c>
      <c r="F79" s="35">
        <v>4800000</v>
      </c>
      <c r="G79" s="5">
        <f t="shared" si="2"/>
        <v>4800000</v>
      </c>
    </row>
    <row r="80" spans="2:7" x14ac:dyDescent="0.3">
      <c r="C80" s="47" t="s">
        <v>118</v>
      </c>
      <c r="D80" s="48"/>
      <c r="E80" s="1"/>
      <c r="F80" s="6"/>
      <c r="G80" s="40">
        <f>SUM(G7:G79)/2</f>
        <v>732684300</v>
      </c>
    </row>
    <row r="81" spans="3:7" x14ac:dyDescent="0.3">
      <c r="C81" s="22"/>
      <c r="D81" s="22"/>
      <c r="G81" s="23"/>
    </row>
  </sheetData>
  <mergeCells count="18">
    <mergeCell ref="B72:F72"/>
    <mergeCell ref="C80:D80"/>
    <mergeCell ref="B54:F54"/>
    <mergeCell ref="B56:F56"/>
    <mergeCell ref="B58:F58"/>
    <mergeCell ref="B63:F63"/>
    <mergeCell ref="B68:F68"/>
    <mergeCell ref="B41:F41"/>
    <mergeCell ref="B2:D2"/>
    <mergeCell ref="B7:F7"/>
    <mergeCell ref="B10:F10"/>
    <mergeCell ref="B12:F12"/>
    <mergeCell ref="B14:F14"/>
    <mergeCell ref="B24:F24"/>
    <mergeCell ref="B30:F30"/>
    <mergeCell ref="B33:F33"/>
    <mergeCell ref="B35:F35"/>
    <mergeCell ref="B38:F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Bloque 1</vt:lpstr>
      <vt:lpstr>Bloque 2</vt:lpstr>
      <vt:lpstr>Bloque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Juan Carlos Camargo A.</dc:creator>
  <cp:lastModifiedBy>Carlos Lasprilla</cp:lastModifiedBy>
  <cp:lastPrinted>2019-02-05T22:52:46Z</cp:lastPrinted>
  <dcterms:created xsi:type="dcterms:W3CDTF">2018-08-13T05:34:07Z</dcterms:created>
  <dcterms:modified xsi:type="dcterms:W3CDTF">2023-12-26T13:28:14Z</dcterms:modified>
</cp:coreProperties>
</file>